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T:\Medical Staff Engagement and Development\.Medical Staff Website\PDFs\Primary Care\"/>
    </mc:Choice>
  </mc:AlternateContent>
  <bookViews>
    <workbookView xWindow="340" yWindow="500" windowWidth="22820" windowHeight="15800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64" i="1" l="1"/>
  <c r="R64" i="1" s="1"/>
  <c r="S64" i="1" s="1"/>
  <c r="M65" i="1"/>
  <c r="R65" i="1" s="1"/>
  <c r="S65" i="1" s="1"/>
  <c r="M63" i="1"/>
  <c r="M61" i="1"/>
  <c r="R61" i="1" s="1"/>
  <c r="S61" i="1" s="1"/>
  <c r="M60" i="1"/>
  <c r="R60" i="1" s="1"/>
  <c r="S60" i="1" s="1"/>
  <c r="M59" i="1"/>
  <c r="R59" i="1" s="1"/>
  <c r="S59" i="1" s="1"/>
  <c r="M58" i="1"/>
  <c r="M54" i="1"/>
  <c r="R54" i="1" s="1"/>
  <c r="S54" i="1" s="1"/>
  <c r="M55" i="1"/>
  <c r="R55" i="1" s="1"/>
  <c r="S55" i="1" s="1"/>
  <c r="M56" i="1"/>
  <c r="R56" i="1" s="1"/>
  <c r="S56" i="1" s="1"/>
  <c r="M57" i="1"/>
  <c r="M42" i="1"/>
  <c r="P42" i="1" s="1"/>
  <c r="Q42" i="1" s="1"/>
  <c r="M43" i="1"/>
  <c r="R43" i="1" s="1"/>
  <c r="S43" i="1" s="1"/>
  <c r="M44" i="1"/>
  <c r="R44" i="1" s="1"/>
  <c r="S44" i="1" s="1"/>
  <c r="M45" i="1"/>
  <c r="M46" i="1"/>
  <c r="P46" i="1" s="1"/>
  <c r="Q46" i="1" s="1"/>
  <c r="M47" i="1"/>
  <c r="R47" i="1" s="1"/>
  <c r="S47" i="1" s="1"/>
  <c r="M48" i="1"/>
  <c r="R48" i="1" s="1"/>
  <c r="S48" i="1" s="1"/>
  <c r="M49" i="1"/>
  <c r="M50" i="1"/>
  <c r="P50" i="1" s="1"/>
  <c r="Q50" i="1" s="1"/>
  <c r="M51" i="1"/>
  <c r="R51" i="1" s="1"/>
  <c r="S51" i="1" s="1"/>
  <c r="M52" i="1"/>
  <c r="R52" i="1" s="1"/>
  <c r="S52" i="1" s="1"/>
  <c r="M53" i="1"/>
  <c r="M41" i="1"/>
  <c r="R41" i="1" s="1"/>
  <c r="S41" i="1" s="1"/>
  <c r="M40" i="1"/>
  <c r="R40" i="1" s="1"/>
  <c r="S40" i="1" s="1"/>
  <c r="M39" i="1"/>
  <c r="R39" i="1" s="1"/>
  <c r="S39" i="1" s="1"/>
  <c r="M38" i="1"/>
  <c r="M37" i="1"/>
  <c r="R37" i="1" s="1"/>
  <c r="S37" i="1" s="1"/>
  <c r="M36" i="1"/>
  <c r="R36" i="1" s="1"/>
  <c r="S36" i="1" s="1"/>
  <c r="M33" i="1"/>
  <c r="R33" i="1" s="1"/>
  <c r="S33" i="1" s="1"/>
  <c r="M34" i="1"/>
  <c r="M35" i="1"/>
  <c r="R35" i="1" s="1"/>
  <c r="S35" i="1" s="1"/>
  <c r="M32" i="1"/>
  <c r="R32" i="1" s="1"/>
  <c r="S32" i="1" s="1"/>
  <c r="M31" i="1"/>
  <c r="R31" i="1" s="1"/>
  <c r="S31" i="1" s="1"/>
  <c r="M30" i="1"/>
  <c r="M29" i="1"/>
  <c r="R29" i="1" s="1"/>
  <c r="S29" i="1" s="1"/>
  <c r="M14" i="1"/>
  <c r="P14" i="1" s="1"/>
  <c r="Q14" i="1" s="1"/>
  <c r="M15" i="1"/>
  <c r="P15" i="1" s="1"/>
  <c r="Q15" i="1" s="1"/>
  <c r="M16" i="1"/>
  <c r="R16" i="1" s="1"/>
  <c r="S16" i="1" s="1"/>
  <c r="M17" i="1"/>
  <c r="P17" i="1" s="1"/>
  <c r="Q17" i="1" s="1"/>
  <c r="M18" i="1"/>
  <c r="P18" i="1" s="1"/>
  <c r="Q18" i="1" s="1"/>
  <c r="M19" i="1"/>
  <c r="R19" i="1" s="1"/>
  <c r="S19" i="1" s="1"/>
  <c r="M20" i="1"/>
  <c r="R20" i="1" s="1"/>
  <c r="S20" i="1" s="1"/>
  <c r="M21" i="1"/>
  <c r="P21" i="1" s="1"/>
  <c r="Q21" i="1" s="1"/>
  <c r="M22" i="1"/>
  <c r="P22" i="1" s="1"/>
  <c r="Q22" i="1" s="1"/>
  <c r="M23" i="1"/>
  <c r="R23" i="1" s="1"/>
  <c r="S23" i="1" s="1"/>
  <c r="M24" i="1"/>
  <c r="R24" i="1" s="1"/>
  <c r="S24" i="1" s="1"/>
  <c r="M25" i="1"/>
  <c r="P25" i="1" s="1"/>
  <c r="Q25" i="1" s="1"/>
  <c r="M26" i="1"/>
  <c r="R26" i="1" s="1"/>
  <c r="S26" i="1" s="1"/>
  <c r="M27" i="1"/>
  <c r="P27" i="1" s="1"/>
  <c r="Q27" i="1" s="1"/>
  <c r="M28" i="1"/>
  <c r="R28" i="1" s="1"/>
  <c r="S28" i="1" s="1"/>
  <c r="M13" i="1"/>
  <c r="R13" i="1" s="1"/>
  <c r="S13" i="1" s="1"/>
  <c r="M12" i="1"/>
  <c r="R12" i="1" s="1"/>
  <c r="S12" i="1" s="1"/>
  <c r="M11" i="1"/>
  <c r="R11" i="1" s="1"/>
  <c r="S11" i="1" s="1"/>
  <c r="M10" i="1"/>
  <c r="M9" i="1"/>
  <c r="R9" i="1" s="1"/>
  <c r="S9" i="1" s="1"/>
  <c r="N5" i="1"/>
  <c r="O5" i="1" s="1"/>
  <c r="N6" i="1"/>
  <c r="O6" i="1" s="1"/>
  <c r="N7" i="1"/>
  <c r="O7" i="1" s="1"/>
  <c r="N8" i="1"/>
  <c r="O8" i="1" s="1"/>
  <c r="N9" i="1"/>
  <c r="O9" i="1" s="1"/>
  <c r="N10" i="1"/>
  <c r="O10" i="1" s="1"/>
  <c r="N11" i="1"/>
  <c r="O11" i="1" s="1"/>
  <c r="N12" i="1"/>
  <c r="O12" i="1" s="1"/>
  <c r="N13" i="1"/>
  <c r="O13" i="1" s="1"/>
  <c r="N14" i="1"/>
  <c r="O14" i="1" s="1"/>
  <c r="N15" i="1"/>
  <c r="O15" i="1" s="1"/>
  <c r="N16" i="1"/>
  <c r="O16" i="1" s="1"/>
  <c r="N17" i="1"/>
  <c r="O17" i="1" s="1"/>
  <c r="N18" i="1"/>
  <c r="O18" i="1" s="1"/>
  <c r="N19" i="1"/>
  <c r="O19" i="1" s="1"/>
  <c r="N20" i="1"/>
  <c r="O20" i="1" s="1"/>
  <c r="N21" i="1"/>
  <c r="O21" i="1" s="1"/>
  <c r="N22" i="1"/>
  <c r="O22" i="1" s="1"/>
  <c r="N23" i="1"/>
  <c r="O23" i="1" s="1"/>
  <c r="N24" i="1"/>
  <c r="O24" i="1" s="1"/>
  <c r="N25" i="1"/>
  <c r="O25" i="1" s="1"/>
  <c r="N26" i="1"/>
  <c r="O26" i="1" s="1"/>
  <c r="N27" i="1"/>
  <c r="O27" i="1" s="1"/>
  <c r="N28" i="1"/>
  <c r="O28" i="1" s="1"/>
  <c r="N29" i="1"/>
  <c r="O29" i="1" s="1"/>
  <c r="N30" i="1"/>
  <c r="O30" i="1" s="1"/>
  <c r="N31" i="1"/>
  <c r="O31" i="1" s="1"/>
  <c r="N32" i="1"/>
  <c r="O32" i="1" s="1"/>
  <c r="N33" i="1"/>
  <c r="O33" i="1" s="1"/>
  <c r="N34" i="1"/>
  <c r="O34" i="1" s="1"/>
  <c r="N35" i="1"/>
  <c r="O35" i="1" s="1"/>
  <c r="N36" i="1"/>
  <c r="O36" i="1" s="1"/>
  <c r="N37" i="1"/>
  <c r="O37" i="1" s="1"/>
  <c r="N38" i="1"/>
  <c r="O38" i="1" s="1"/>
  <c r="N39" i="1"/>
  <c r="O39" i="1" s="1"/>
  <c r="N40" i="1"/>
  <c r="O40" i="1" s="1"/>
  <c r="N41" i="1"/>
  <c r="O41" i="1" s="1"/>
  <c r="N42" i="1"/>
  <c r="O42" i="1" s="1"/>
  <c r="N43" i="1"/>
  <c r="O43" i="1" s="1"/>
  <c r="N44" i="1"/>
  <c r="O44" i="1" s="1"/>
  <c r="N45" i="1"/>
  <c r="O45" i="1" s="1"/>
  <c r="N46" i="1"/>
  <c r="O46" i="1" s="1"/>
  <c r="N47" i="1"/>
  <c r="O47" i="1" s="1"/>
  <c r="N48" i="1"/>
  <c r="O48" i="1" s="1"/>
  <c r="N49" i="1"/>
  <c r="O49" i="1" s="1"/>
  <c r="N50" i="1"/>
  <c r="O50" i="1" s="1"/>
  <c r="N51" i="1"/>
  <c r="O51" i="1" s="1"/>
  <c r="N52" i="1"/>
  <c r="O52" i="1" s="1"/>
  <c r="N53" i="1"/>
  <c r="O53" i="1" s="1"/>
  <c r="N54" i="1"/>
  <c r="O54" i="1" s="1"/>
  <c r="N55" i="1"/>
  <c r="O55" i="1" s="1"/>
  <c r="N56" i="1"/>
  <c r="O56" i="1" s="1"/>
  <c r="N57" i="1"/>
  <c r="O57" i="1" s="1"/>
  <c r="N58" i="1"/>
  <c r="O58" i="1" s="1"/>
  <c r="N59" i="1"/>
  <c r="O59" i="1" s="1"/>
  <c r="N60" i="1"/>
  <c r="O60" i="1" s="1"/>
  <c r="N61" i="1"/>
  <c r="O61" i="1" s="1"/>
  <c r="N62" i="1"/>
  <c r="O62" i="1" s="1"/>
  <c r="N63" i="1"/>
  <c r="O63" i="1" s="1"/>
  <c r="N64" i="1"/>
  <c r="O64" i="1" s="1"/>
  <c r="N65" i="1"/>
  <c r="O65" i="1" s="1"/>
  <c r="P56" i="1" l="1"/>
  <c r="Q56" i="1" s="1"/>
  <c r="P12" i="1"/>
  <c r="Q12" i="1" s="1"/>
  <c r="P44" i="1"/>
  <c r="Q44" i="1" s="1"/>
  <c r="R15" i="1"/>
  <c r="S15" i="1" s="1"/>
  <c r="P40" i="1"/>
  <c r="Q40" i="1" s="1"/>
  <c r="R22" i="1"/>
  <c r="S22" i="1" s="1"/>
  <c r="P60" i="1"/>
  <c r="Q60" i="1" s="1"/>
  <c r="P36" i="1"/>
  <c r="Q36" i="1" s="1"/>
  <c r="R27" i="1"/>
  <c r="S27" i="1" s="1"/>
  <c r="R42" i="1"/>
  <c r="S42" i="1" s="1"/>
  <c r="P52" i="1"/>
  <c r="Q52" i="1" s="1"/>
  <c r="R50" i="1"/>
  <c r="S50" i="1" s="1"/>
  <c r="P65" i="1"/>
  <c r="Q65" i="1" s="1"/>
  <c r="P48" i="1"/>
  <c r="Q48" i="1" s="1"/>
  <c r="P32" i="1"/>
  <c r="Q32" i="1" s="1"/>
  <c r="R18" i="1"/>
  <c r="S18" i="1" s="1"/>
  <c r="R46" i="1"/>
  <c r="S46" i="1" s="1"/>
  <c r="P10" i="1"/>
  <c r="Q10" i="1" s="1"/>
  <c r="R10" i="1"/>
  <c r="S10" i="1" s="1"/>
  <c r="P30" i="1"/>
  <c r="Q30" i="1" s="1"/>
  <c r="R30" i="1"/>
  <c r="S30" i="1" s="1"/>
  <c r="P38" i="1"/>
  <c r="Q38" i="1" s="1"/>
  <c r="R38" i="1"/>
  <c r="S38" i="1" s="1"/>
  <c r="R45" i="1"/>
  <c r="S45" i="1" s="1"/>
  <c r="P45" i="1"/>
  <c r="Q45" i="1" s="1"/>
  <c r="R58" i="1"/>
  <c r="S58" i="1" s="1"/>
  <c r="P58" i="1"/>
  <c r="Q58" i="1" s="1"/>
  <c r="P24" i="1"/>
  <c r="Q24" i="1" s="1"/>
  <c r="P20" i="1"/>
  <c r="Q20" i="1" s="1"/>
  <c r="P34" i="1"/>
  <c r="Q34" i="1" s="1"/>
  <c r="R34" i="1"/>
  <c r="S34" i="1" s="1"/>
  <c r="P53" i="1"/>
  <c r="Q53" i="1" s="1"/>
  <c r="R53" i="1"/>
  <c r="S53" i="1" s="1"/>
  <c r="P49" i="1"/>
  <c r="Q49" i="1" s="1"/>
  <c r="R49" i="1"/>
  <c r="S49" i="1" s="1"/>
  <c r="R57" i="1"/>
  <c r="S57" i="1" s="1"/>
  <c r="P57" i="1"/>
  <c r="Q57" i="1" s="1"/>
  <c r="P63" i="1"/>
  <c r="Q63" i="1" s="1"/>
  <c r="R63" i="1"/>
  <c r="S63" i="1" s="1"/>
  <c r="P16" i="1"/>
  <c r="Q16" i="1" s="1"/>
  <c r="P28" i="1"/>
  <c r="Q28" i="1" s="1"/>
  <c r="P64" i="1"/>
  <c r="Q64" i="1" s="1"/>
  <c r="P59" i="1"/>
  <c r="Q59" i="1" s="1"/>
  <c r="P55" i="1"/>
  <c r="Q55" i="1" s="1"/>
  <c r="P51" i="1"/>
  <c r="Q51" i="1" s="1"/>
  <c r="P47" i="1"/>
  <c r="Q47" i="1" s="1"/>
  <c r="P43" i="1"/>
  <c r="Q43" i="1" s="1"/>
  <c r="P39" i="1"/>
  <c r="Q39" i="1" s="1"/>
  <c r="P35" i="1"/>
  <c r="Q35" i="1" s="1"/>
  <c r="P31" i="1"/>
  <c r="Q31" i="1" s="1"/>
  <c r="P23" i="1"/>
  <c r="Q23" i="1" s="1"/>
  <c r="P19" i="1"/>
  <c r="Q19" i="1" s="1"/>
  <c r="P11" i="1"/>
  <c r="Q11" i="1" s="1"/>
  <c r="R14" i="1"/>
  <c r="S14" i="1" s="1"/>
  <c r="R21" i="1"/>
  <c r="S21" i="1" s="1"/>
  <c r="R17" i="1"/>
  <c r="S17" i="1" s="1"/>
  <c r="P54" i="1"/>
  <c r="Q54" i="1" s="1"/>
  <c r="P26" i="1"/>
  <c r="Q26" i="1" s="1"/>
  <c r="R25" i="1"/>
  <c r="S25" i="1" s="1"/>
  <c r="P61" i="1"/>
  <c r="Q61" i="1" s="1"/>
  <c r="P41" i="1"/>
  <c r="Q41" i="1" s="1"/>
  <c r="P37" i="1"/>
  <c r="Q37" i="1" s="1"/>
  <c r="P33" i="1"/>
  <c r="Q33" i="1" s="1"/>
  <c r="P29" i="1"/>
  <c r="Q29" i="1" s="1"/>
  <c r="P13" i="1"/>
  <c r="Q13" i="1" s="1"/>
  <c r="P9" i="1"/>
  <c r="Q9" i="1" s="1"/>
  <c r="H51" i="1"/>
  <c r="J51" i="1" s="1"/>
  <c r="J62" i="1"/>
  <c r="J38" i="1"/>
  <c r="J27" i="1"/>
  <c r="J26" i="1"/>
  <c r="J29" i="1"/>
  <c r="J28" i="1"/>
  <c r="J25" i="1"/>
  <c r="J24" i="1"/>
  <c r="J20" i="1"/>
  <c r="J21" i="1"/>
  <c r="J22" i="1"/>
  <c r="J23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5" i="1"/>
  <c r="I30" i="1"/>
  <c r="I31" i="1"/>
  <c r="I46" i="1"/>
  <c r="I47" i="1"/>
  <c r="I48" i="1"/>
  <c r="I49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7" i="1"/>
  <c r="I8" i="1"/>
  <c r="I5" i="1"/>
  <c r="I6" i="1"/>
</calcChain>
</file>

<file path=xl/sharedStrings.xml><?xml version="1.0" encoding="utf-8"?>
<sst xmlns="http://schemas.openxmlformats.org/spreadsheetml/2006/main" count="267" uniqueCount="169">
  <si>
    <t>Inhaler category</t>
  </si>
  <si>
    <t>Active ingredient</t>
  </si>
  <si>
    <t>Number of doses</t>
  </si>
  <si>
    <t>Coverage</t>
  </si>
  <si>
    <t>SABA</t>
  </si>
  <si>
    <t>LABA</t>
  </si>
  <si>
    <t>ICS</t>
  </si>
  <si>
    <t>LAMA</t>
  </si>
  <si>
    <t>Brand name</t>
  </si>
  <si>
    <t>Ventolin HFA</t>
  </si>
  <si>
    <t>Ventolin Diskus</t>
  </si>
  <si>
    <t>Airomir pMDI</t>
  </si>
  <si>
    <t>Bricanyl Turbuhaler</t>
  </si>
  <si>
    <t>SAMA</t>
  </si>
  <si>
    <t>Atrovent HFA</t>
  </si>
  <si>
    <t>Flovent HFA</t>
  </si>
  <si>
    <t>Pulmicort Turbuhaler</t>
  </si>
  <si>
    <t>Alvesco pMDI</t>
  </si>
  <si>
    <t>Asmanex Twisthaler</t>
  </si>
  <si>
    <t>QVAR pMDI</t>
  </si>
  <si>
    <t>Foradil Aerolizer</t>
  </si>
  <si>
    <t>Onbrez Breezhaler</t>
  </si>
  <si>
    <t>Oxeze Turbuhaler</t>
  </si>
  <si>
    <t>Serevent Diskus</t>
  </si>
  <si>
    <t>Seebri Breezhaler</t>
  </si>
  <si>
    <t>Spiriva Handihaler</t>
  </si>
  <si>
    <t>Spiriva Respimat</t>
  </si>
  <si>
    <t>Tudorza Genuair</t>
  </si>
  <si>
    <t>ICS/LABA</t>
  </si>
  <si>
    <t>Advair MDI</t>
  </si>
  <si>
    <t>Advair Diskus</t>
  </si>
  <si>
    <t>Breo Ellipta</t>
  </si>
  <si>
    <t>Symbicort Turbuhaler</t>
  </si>
  <si>
    <t>Zenhale pMDI</t>
  </si>
  <si>
    <t>LABA/LAMA</t>
  </si>
  <si>
    <t>Anoro Ellipta</t>
  </si>
  <si>
    <t>Ultibro Breezhaler</t>
  </si>
  <si>
    <t>Cost per device</t>
  </si>
  <si>
    <t>Cost per dose</t>
  </si>
  <si>
    <t>SABA/SAMA</t>
  </si>
  <si>
    <t>Combivent Respimat</t>
  </si>
  <si>
    <t>Serevent Diskhaler</t>
  </si>
  <si>
    <t>Incruse Ellipta</t>
  </si>
  <si>
    <t>Duaklir Genuair</t>
  </si>
  <si>
    <t>Inspiolto Respimat</t>
  </si>
  <si>
    <t>Salbutamol 100 mcg/puff</t>
  </si>
  <si>
    <t>Salbutamol 200 mcg/inh</t>
  </si>
  <si>
    <t>Terbutaline 0.5mg/inh</t>
  </si>
  <si>
    <t>Ipratropium 20 mcg/puff</t>
  </si>
  <si>
    <t>Salbutamol/Ipratropium 20mcg/100mcg</t>
  </si>
  <si>
    <t>Indacaterol 75 mcg/capsule</t>
  </si>
  <si>
    <t>Salmeterol 50 mcg/capsule</t>
  </si>
  <si>
    <t>Formoterol 6mcq/dose</t>
  </si>
  <si>
    <t>Formoterol 12 mcq/dose</t>
  </si>
  <si>
    <t>Formoterol 12 mcg/capsule</t>
  </si>
  <si>
    <t>Glycopyrronium 50 mcg/dose</t>
  </si>
  <si>
    <t>Aclidinium 400 mcg/dose</t>
  </si>
  <si>
    <t>Tiotropium 18 mcg/dose</t>
  </si>
  <si>
    <t>Tiotropiumn2.5 mcg/actuation</t>
  </si>
  <si>
    <t>Umeclidinium 62.g mcg/dose</t>
  </si>
  <si>
    <t>Budesonide/Formoterol 100mcg/6mcg</t>
  </si>
  <si>
    <t>Budesonide/Formoterol 200 mcg/6mcg</t>
  </si>
  <si>
    <t>Fluticasone/Vilanterol 100 mcg/25 mcg</t>
  </si>
  <si>
    <t>Fluticasone/Vilanterol 200 mcg/25mcg</t>
  </si>
  <si>
    <t>Fluticasone/Salmeterol 250/50mcg</t>
  </si>
  <si>
    <t>Fluticasone/Salmeterol 125/25mcg</t>
  </si>
  <si>
    <t>Fluticasone/Salmeterol 100/50mcg</t>
  </si>
  <si>
    <t>Fluticasone/Salmeterol 250/50 mcg</t>
  </si>
  <si>
    <t>Fluticasone/Salmeterol 500/50 mcg</t>
  </si>
  <si>
    <t>Aclidinium/formoterol 400/12mcg</t>
  </si>
  <si>
    <t>Indacaterol/Glycopyrronium 100/50mcg</t>
  </si>
  <si>
    <t>Tiotropium/olodaterol 2.5/2.5 mcg</t>
  </si>
  <si>
    <t>Umeclidinium/Vilanterol 62.5/25 mcg</t>
  </si>
  <si>
    <t>Budesonide 100 mcg/dose</t>
  </si>
  <si>
    <t>Budesonide 200 mcg/dose</t>
  </si>
  <si>
    <t>Budesonide 400 mcg/dose</t>
  </si>
  <si>
    <t>Fluticasone 50 mcg/dose</t>
  </si>
  <si>
    <t>Fluticasone 125 mcg/dose</t>
  </si>
  <si>
    <t>Fluticasone 250 mcg/dose</t>
  </si>
  <si>
    <t>Fluticasome 100 mcg/dose</t>
  </si>
  <si>
    <t>Fluticasone 500 mcg/dose</t>
  </si>
  <si>
    <t>Flovent Diskus</t>
  </si>
  <si>
    <t>Beclomethasone 50 mcg/dose</t>
  </si>
  <si>
    <t>Beclomethasone 100 mcg/dose</t>
  </si>
  <si>
    <t>Ciclesonide 100mcg/inh</t>
  </si>
  <si>
    <t>Ciclesonide 200mcg/inh</t>
  </si>
  <si>
    <t>Trelegy Ellipta</t>
  </si>
  <si>
    <t>SA</t>
  </si>
  <si>
    <t>Aermony Respclick</t>
  </si>
  <si>
    <t>Fluticasone 55mcg/inh</t>
  </si>
  <si>
    <t>Fluticasone 113 mcg/inh</t>
  </si>
  <si>
    <t>Fluticasone 100mcg/inh</t>
  </si>
  <si>
    <t>Arnuity Ellipta</t>
  </si>
  <si>
    <t>Fluticasone 232mcg/inh</t>
  </si>
  <si>
    <t>Fluticasone 200mcg/inh</t>
  </si>
  <si>
    <t>Mometasone 200mcg/dose</t>
  </si>
  <si>
    <t>Mometasone 400mcg/dose</t>
  </si>
  <si>
    <t>Mometasone/Formoterol 100/5mcg</t>
  </si>
  <si>
    <t>Mometasone/Formoterol 200/5mcg</t>
  </si>
  <si>
    <t>Indacaterol/Mometasone 150/320</t>
  </si>
  <si>
    <t>Atectura Breezhaler</t>
  </si>
  <si>
    <t>Indacaterol/Mometasone 150/160</t>
  </si>
  <si>
    <t>Indacaterol/Mometasone 150/80</t>
  </si>
  <si>
    <t>Mometasone/Glycoryrronium/Indacaterol</t>
  </si>
  <si>
    <t>Enerzair Breezhaler</t>
  </si>
  <si>
    <t>Fluticasone/Umeclidinium/Vilanterol 100</t>
  </si>
  <si>
    <t>Fluticasone/Umeclidinium/Vilanterol 200</t>
  </si>
  <si>
    <t>Salbutamol</t>
  </si>
  <si>
    <t>Terbutaline</t>
  </si>
  <si>
    <t>Budesonide</t>
  </si>
  <si>
    <t>Fluticasone</t>
  </si>
  <si>
    <t>Ciclesonide</t>
  </si>
  <si>
    <t>Mometasone</t>
  </si>
  <si>
    <t>Beclomethasone</t>
  </si>
  <si>
    <t>Indacaterol</t>
  </si>
  <si>
    <t>Formoterol</t>
  </si>
  <si>
    <t>Salmeterol</t>
  </si>
  <si>
    <t>Glycoryrronium</t>
  </si>
  <si>
    <t>Tiotropium</t>
  </si>
  <si>
    <t>Aclidinium</t>
  </si>
  <si>
    <t>Umeclidinium</t>
  </si>
  <si>
    <t>Fluticasone/Salmeterol</t>
  </si>
  <si>
    <t>Fluticasone/Vilanterol</t>
  </si>
  <si>
    <t>Budesonide/Formoterol</t>
  </si>
  <si>
    <t>Mometasone/Formoterol</t>
  </si>
  <si>
    <t>Mometasone/Indacaterol</t>
  </si>
  <si>
    <t>Triple therapy</t>
  </si>
  <si>
    <t>Umeclidinium/Vilanterol</t>
  </si>
  <si>
    <t>Indacaterol/Glycopyrronium</t>
  </si>
  <si>
    <t>Aclidinium/formoterol</t>
  </si>
  <si>
    <t>Tiotropium/olodaterol</t>
  </si>
  <si>
    <t>Salbutamol/Ipratropium</t>
  </si>
  <si>
    <t>Fluticasone/Umeclidinium/Vilanterol</t>
  </si>
  <si>
    <t>W/O</t>
  </si>
  <si>
    <t>W</t>
  </si>
  <si>
    <t>N/A</t>
  </si>
  <si>
    <t>Regular</t>
  </si>
  <si>
    <t>None</t>
  </si>
  <si>
    <t>Wixela Inhub</t>
  </si>
  <si>
    <t>Carbon footprint</t>
  </si>
  <si>
    <t>kgCO2e</t>
  </si>
  <si>
    <t>*</t>
  </si>
  <si>
    <t>#</t>
  </si>
  <si>
    <t>per dose*</t>
  </si>
  <si>
    <t>per day**</t>
  </si>
  <si>
    <t>per inhaler^</t>
  </si>
  <si>
    <t>per month~</t>
  </si>
  <si>
    <t>per year"</t>
  </si>
  <si>
    <t>km by car#</t>
  </si>
  <si>
    <t>**</t>
  </si>
  <si>
    <t>^</t>
  </si>
  <si>
    <t>~</t>
  </si>
  <si>
    <t>"</t>
  </si>
  <si>
    <t>average kgCO2e per dose estimated at 0.02/DPI and 0.5/MDI as per NHS estimates</t>
  </si>
  <si>
    <t>average kgCO2e/d estimated by multiplying average kgCO2e/dose by recommended dosing frequency</t>
  </si>
  <si>
    <t>given degree of variability in use, this can't be calculated for rescue inhalers</t>
  </si>
  <si>
    <t>average kgCO2e/dose x number of doses per inhaler</t>
  </si>
  <si>
    <t xml:space="preserve">average kgCO2e/day x 30 </t>
  </si>
  <si>
    <t>average kgCO2e/day x 365</t>
  </si>
  <si>
    <t>based on average of 120gCO2/km as per most recent European data</t>
  </si>
  <si>
    <t>Table created by V Stoynova</t>
  </si>
  <si>
    <t>Dosing</t>
  </si>
  <si>
    <r>
      <t xml:space="preserve">Janson, C., Henderson, R., Löfdahl, M. , Hedberg, M., Sharma, R., Wilkinson, A.J. (2020). Carbon footprint impact of the choice of inhalers for asthma and COPD. </t>
    </r>
    <r>
      <rPr>
        <i/>
        <sz val="10"/>
        <color theme="1"/>
        <rFont val="Garamond"/>
        <family val="1"/>
      </rPr>
      <t>Thorax. 75</t>
    </r>
    <r>
      <rPr>
        <sz val="10"/>
        <color theme="1"/>
        <rFont val="Garamond"/>
        <family val="1"/>
      </rPr>
      <t>:82-84, doi:10.1136/thoraxjnl-2019-213744</t>
    </r>
  </si>
  <si>
    <r>
      <t xml:space="preserve">PrescQIPP. (October 2021). Buletin 295: </t>
    </r>
    <r>
      <rPr>
        <i/>
        <sz val="10"/>
        <color theme="1"/>
        <rFont val="Garamond"/>
        <family val="1"/>
      </rPr>
      <t>Inhaler carbon footprint.</t>
    </r>
    <r>
      <rPr>
        <sz val="10"/>
        <color theme="1"/>
        <rFont val="Garamond"/>
        <family val="1"/>
      </rPr>
      <t xml:space="preserve"> Retrieved from https://www.prescqipp.info/our-resources/bulletins/bulletin-295-inhaler-carbon-footprint/</t>
    </r>
  </si>
  <si>
    <r>
      <t xml:space="preserve">Wilkinson, A.J., Braggins, R., Steinbach. I., Smith, J. (2019). Costs of switching to low global warming potential inhalers. An economic and carbon footprint analysis of NHS prescription data in England. </t>
    </r>
    <r>
      <rPr>
        <i/>
        <sz val="10"/>
        <color theme="1"/>
        <rFont val="Garamond"/>
        <family val="1"/>
      </rPr>
      <t>BMJ Open</t>
    </r>
    <r>
      <rPr>
        <sz val="10"/>
        <color theme="1"/>
        <rFont val="Garamond"/>
        <family val="1"/>
      </rPr>
      <t>. 9:e028763, doi:10.1136/bmjopen-2018-028763</t>
    </r>
  </si>
  <si>
    <t>Cost &gt;</t>
  </si>
  <si>
    <t>&gt;</t>
  </si>
  <si>
    <t>cost retrieved from DrugSearch.ca</t>
  </si>
  <si>
    <t>European Environmental Agency. (2019). Average CO2 emissions from new cars and new vans in 2018. Retrieved from https://www.eea.europa.eu/highlights/average-co2-emissions-from-new.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</si>
</sst>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Calibri"/>
      <family val="2"/>
      <scheme val="minor"/>
    </font>
    <font>
      <sz val="10"/>
      <color theme="1"/>
      <name val="Garamond"/>
      <family val="1"/>
    </font>
    <font>
      <i/>
      <u/>
      <sz val="10"/>
      <color theme="1"/>
      <name val="Garamond"/>
      <family val="1"/>
    </font>
    <font>
      <i/>
      <sz val="10"/>
      <color theme="1"/>
      <name val="Garamond"/>
      <family val="1"/>
    </font>
  </fonts>
  <fills count="5">
    <fill>
      <patternFill patternType="none"/>
    </fill>
    <fill>
      <patternFill patternType="gray125"/>
    </fill>
    <fill>
      <patternFill patternType="solid">
        <fgColor rgb="FFFFD7D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0" xfId="0" applyFont="1" applyFill="1" applyBorder="1"/>
    <xf numFmtId="0" fontId="1" fillId="0" borderId="0" xfId="0" applyFont="1" applyFill="1" applyAlignment="1">
      <alignment horizontal="center" vertical="center"/>
    </xf>
    <xf numFmtId="0" fontId="1" fillId="0" borderId="0" xfId="0" applyFont="1"/>
    <xf numFmtId="4" fontId="1" fillId="0" borderId="0" xfId="0" applyNumberFormat="1" applyFont="1"/>
    <xf numFmtId="0" fontId="1" fillId="0" borderId="0" xfId="0" applyFont="1" applyFill="1" applyBorder="1" applyAlignment="1">
      <alignment horizontal="left"/>
    </xf>
    <xf numFmtId="0" fontId="1" fillId="0" borderId="0" xfId="0" applyFont="1" applyFill="1"/>
    <xf numFmtId="0" fontId="1" fillId="0" borderId="24" xfId="0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4" fontId="1" fillId="0" borderId="5" xfId="0" applyNumberFormat="1" applyFont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2" borderId="6" xfId="0" applyFont="1" applyFill="1" applyBorder="1"/>
    <xf numFmtId="0" fontId="1" fillId="2" borderId="21" xfId="0" applyFont="1" applyFill="1" applyBorder="1"/>
    <xf numFmtId="0" fontId="1" fillId="2" borderId="4" xfId="0" applyFont="1" applyFill="1" applyBorder="1"/>
    <xf numFmtId="0" fontId="1" fillId="2" borderId="31" xfId="0" applyFont="1" applyFill="1" applyBorder="1"/>
    <xf numFmtId="0" fontId="1" fillId="2" borderId="28" xfId="0" applyFont="1" applyFill="1" applyBorder="1"/>
    <xf numFmtId="0" fontId="1" fillId="2" borderId="23" xfId="0" applyFont="1" applyFill="1" applyBorder="1"/>
    <xf numFmtId="0" fontId="1" fillId="2" borderId="15" xfId="0" applyFont="1" applyFill="1" applyBorder="1"/>
    <xf numFmtId="4" fontId="1" fillId="2" borderId="23" xfId="0" applyNumberFormat="1" applyFont="1" applyFill="1" applyBorder="1"/>
    <xf numFmtId="0" fontId="1" fillId="2" borderId="0" xfId="0" applyFont="1" applyFill="1"/>
    <xf numFmtId="0" fontId="1" fillId="3" borderId="7" xfId="0" applyFont="1" applyFill="1" applyBorder="1"/>
    <xf numFmtId="0" fontId="1" fillId="3" borderId="1" xfId="0" applyFont="1" applyFill="1" applyBorder="1"/>
    <xf numFmtId="0" fontId="1" fillId="3" borderId="25" xfId="0" applyFont="1" applyFill="1" applyBorder="1"/>
    <xf numFmtId="0" fontId="1" fillId="3" borderId="8" xfId="0" applyFont="1" applyFill="1" applyBorder="1"/>
    <xf numFmtId="0" fontId="1" fillId="3" borderId="16" xfId="0" applyFont="1" applyFill="1" applyBorder="1"/>
    <xf numFmtId="4" fontId="1" fillId="3" borderId="8" xfId="0" applyNumberFormat="1" applyFont="1" applyFill="1" applyBorder="1"/>
    <xf numFmtId="0" fontId="1" fillId="3" borderId="0" xfId="0" applyFont="1" applyFill="1"/>
    <xf numFmtId="0" fontId="1" fillId="2" borderId="1" xfId="0" applyFont="1" applyFill="1" applyBorder="1"/>
    <xf numFmtId="0" fontId="1" fillId="2" borderId="25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2" borderId="16" xfId="0" applyFont="1" applyFill="1" applyBorder="1"/>
    <xf numFmtId="4" fontId="1" fillId="2" borderId="8" xfId="0" applyNumberFormat="1" applyFont="1" applyFill="1" applyBorder="1"/>
    <xf numFmtId="0" fontId="1" fillId="4" borderId="9" xfId="0" applyFont="1" applyFill="1" applyBorder="1"/>
    <xf numFmtId="0" fontId="1" fillId="0" borderId="17" xfId="0" applyFont="1" applyFill="1" applyBorder="1" applyAlignment="1">
      <alignment horizontal="center" vertical="center"/>
    </xf>
    <xf numFmtId="0" fontId="1" fillId="4" borderId="10" xfId="0" applyFont="1" applyFill="1" applyBorder="1"/>
    <xf numFmtId="0" fontId="1" fillId="4" borderId="29" xfId="0" applyFont="1" applyFill="1" applyBorder="1"/>
    <xf numFmtId="0" fontId="1" fillId="4" borderId="11" xfId="0" applyFont="1" applyFill="1" applyBorder="1"/>
    <xf numFmtId="0" fontId="1" fillId="4" borderId="17" xfId="0" applyFont="1" applyFill="1" applyBorder="1"/>
    <xf numFmtId="4" fontId="1" fillId="4" borderId="11" xfId="0" applyNumberFormat="1" applyFont="1" applyFill="1" applyBorder="1"/>
    <xf numFmtId="0" fontId="1" fillId="0" borderId="14" xfId="0" applyFont="1" applyFill="1" applyBorder="1"/>
    <xf numFmtId="0" fontId="1" fillId="4" borderId="14" xfId="0" applyFont="1" applyFill="1" applyBorder="1"/>
    <xf numFmtId="0" fontId="1" fillId="0" borderId="20" xfId="0" applyFont="1" applyFill="1" applyBorder="1" applyAlignment="1">
      <alignment horizontal="center" vertical="center"/>
    </xf>
    <xf numFmtId="0" fontId="1" fillId="2" borderId="13" xfId="0" applyFont="1" applyFill="1" applyBorder="1"/>
    <xf numFmtId="0" fontId="1" fillId="0" borderId="22" xfId="0" applyFont="1" applyFill="1" applyBorder="1" applyAlignment="1">
      <alignment horizontal="center" vertical="center"/>
    </xf>
    <xf numFmtId="0" fontId="1" fillId="2" borderId="22" xfId="0" applyFont="1" applyFill="1" applyBorder="1"/>
    <xf numFmtId="0" fontId="1" fillId="2" borderId="30" xfId="0" applyFont="1" applyFill="1" applyBorder="1"/>
    <xf numFmtId="0" fontId="1" fillId="2" borderId="27" xfId="0" applyFont="1" applyFill="1" applyBorder="1"/>
    <xf numFmtId="0" fontId="1" fillId="2" borderId="26" xfId="0" applyFont="1" applyFill="1" applyBorder="1"/>
    <xf numFmtId="4" fontId="1" fillId="2" borderId="27" xfId="0" applyNumberFormat="1" applyFont="1" applyFill="1" applyBorder="1"/>
    <xf numFmtId="0" fontId="1" fillId="0" borderId="26" xfId="0" applyFont="1" applyFill="1" applyBorder="1"/>
    <xf numFmtId="0" fontId="1" fillId="0" borderId="22" xfId="0" applyFont="1" applyFill="1" applyBorder="1"/>
    <xf numFmtId="0" fontId="1" fillId="4" borderId="28" xfId="0" applyFont="1" applyFill="1" applyBorder="1"/>
    <xf numFmtId="0" fontId="1" fillId="4" borderId="4" xfId="0" applyFont="1" applyFill="1" applyBorder="1"/>
    <xf numFmtId="0" fontId="1" fillId="4" borderId="31" xfId="0" applyFont="1" applyFill="1" applyBorder="1"/>
    <xf numFmtId="0" fontId="1" fillId="4" borderId="23" xfId="0" applyFont="1" applyFill="1" applyBorder="1"/>
    <xf numFmtId="0" fontId="1" fillId="4" borderId="15" xfId="0" applyFont="1" applyFill="1" applyBorder="1"/>
    <xf numFmtId="4" fontId="1" fillId="4" borderId="23" xfId="0" applyNumberFormat="1" applyFont="1" applyFill="1" applyBorder="1"/>
    <xf numFmtId="0" fontId="1" fillId="4" borderId="0" xfId="0" applyFont="1" applyFill="1"/>
    <xf numFmtId="0" fontId="1" fillId="4" borderId="7" xfId="0" applyFont="1" applyFill="1" applyBorder="1"/>
    <xf numFmtId="0" fontId="1" fillId="4" borderId="1" xfId="0" applyFont="1" applyFill="1" applyBorder="1"/>
    <xf numFmtId="0" fontId="1" fillId="4" borderId="2" xfId="0" applyFont="1" applyFill="1" applyBorder="1"/>
    <xf numFmtId="0" fontId="1" fillId="4" borderId="25" xfId="0" applyFont="1" applyFill="1" applyBorder="1"/>
    <xf numFmtId="0" fontId="1" fillId="4" borderId="8" xfId="0" applyFont="1" applyFill="1" applyBorder="1"/>
    <xf numFmtId="0" fontId="1" fillId="4" borderId="16" xfId="0" applyFont="1" applyFill="1" applyBorder="1"/>
    <xf numFmtId="4" fontId="1" fillId="4" borderId="8" xfId="0" applyNumberFormat="1" applyFont="1" applyFill="1" applyBorder="1"/>
    <xf numFmtId="0" fontId="1" fillId="2" borderId="3" xfId="0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left"/>
    </xf>
    <xf numFmtId="0" fontId="2" fillId="0" borderId="0" xfId="0" applyFont="1" applyFill="1"/>
    <xf numFmtId="0" fontId="2" fillId="3" borderId="0" xfId="0" applyFont="1" applyFill="1"/>
    <xf numFmtId="0" fontId="1" fillId="3" borderId="2" xfId="0" applyFont="1" applyFill="1" applyBorder="1"/>
    <xf numFmtId="0" fontId="1" fillId="2" borderId="9" xfId="0" applyFont="1" applyFill="1" applyBorder="1"/>
    <xf numFmtId="0" fontId="1" fillId="2" borderId="10" xfId="0" applyFont="1" applyFill="1" applyBorder="1"/>
    <xf numFmtId="0" fontId="1" fillId="2" borderId="29" xfId="0" applyFont="1" applyFill="1" applyBorder="1"/>
    <xf numFmtId="0" fontId="1" fillId="2" borderId="11" xfId="0" applyFont="1" applyFill="1" applyBorder="1"/>
    <xf numFmtId="0" fontId="1" fillId="2" borderId="17" xfId="0" applyFont="1" applyFill="1" applyBorder="1"/>
    <xf numFmtId="4" fontId="1" fillId="2" borderId="11" xfId="0" applyNumberFormat="1" applyFont="1" applyFill="1" applyBorder="1"/>
    <xf numFmtId="0" fontId="1" fillId="2" borderId="14" xfId="0" applyFont="1" applyFill="1" applyBorder="1"/>
    <xf numFmtId="0" fontId="1" fillId="3" borderId="28" xfId="0" applyFont="1" applyFill="1" applyBorder="1"/>
    <xf numFmtId="0" fontId="1" fillId="0" borderId="4" xfId="0" applyFont="1" applyFill="1" applyBorder="1" applyAlignment="1">
      <alignment horizontal="center" vertical="center"/>
    </xf>
    <xf numFmtId="0" fontId="1" fillId="3" borderId="4" xfId="0" applyFont="1" applyFill="1" applyBorder="1"/>
    <xf numFmtId="0" fontId="1" fillId="3" borderId="31" xfId="0" applyFont="1" applyFill="1" applyBorder="1"/>
    <xf numFmtId="0" fontId="1" fillId="3" borderId="23" xfId="0" applyFont="1" applyFill="1" applyBorder="1"/>
    <xf numFmtId="0" fontId="1" fillId="3" borderId="15" xfId="0" applyFont="1" applyFill="1" applyBorder="1"/>
    <xf numFmtId="4" fontId="1" fillId="3" borderId="23" xfId="0" applyNumberFormat="1" applyFont="1" applyFill="1" applyBorder="1"/>
    <xf numFmtId="0" fontId="1" fillId="3" borderId="0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3" borderId="29" xfId="0" applyFont="1" applyFill="1" applyBorder="1"/>
    <xf numFmtId="0" fontId="1" fillId="3" borderId="11" xfId="0" applyFont="1" applyFill="1" applyBorder="1"/>
    <xf numFmtId="0" fontId="1" fillId="3" borderId="17" xfId="0" applyFont="1" applyFill="1" applyBorder="1"/>
    <xf numFmtId="4" fontId="1" fillId="3" borderId="11" xfId="0" applyNumberFormat="1" applyFont="1" applyFill="1" applyBorder="1"/>
    <xf numFmtId="0" fontId="1" fillId="3" borderId="14" xfId="0" applyFont="1" applyFill="1" applyBorder="1"/>
    <xf numFmtId="0" fontId="1" fillId="0" borderId="15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3" borderId="26" xfId="0" applyFont="1" applyFill="1" applyBorder="1"/>
    <xf numFmtId="0" fontId="1" fillId="0" borderId="26" xfId="0" applyFont="1" applyFill="1" applyBorder="1" applyAlignment="1">
      <alignment horizontal="center" vertical="center"/>
    </xf>
    <xf numFmtId="0" fontId="1" fillId="3" borderId="22" xfId="0" applyFont="1" applyFill="1" applyBorder="1"/>
    <xf numFmtId="0" fontId="1" fillId="3" borderId="30" xfId="0" applyFont="1" applyFill="1" applyBorder="1"/>
    <xf numFmtId="0" fontId="1" fillId="3" borderId="13" xfId="0" applyFont="1" applyFill="1" applyBorder="1"/>
    <xf numFmtId="0" fontId="1" fillId="3" borderId="27" xfId="0" applyFont="1" applyFill="1" applyBorder="1"/>
    <xf numFmtId="4" fontId="1" fillId="3" borderId="27" xfId="0" applyNumberFormat="1" applyFont="1" applyFill="1" applyBorder="1"/>
    <xf numFmtId="0" fontId="1" fillId="0" borderId="10" xfId="0" applyFont="1" applyFill="1" applyBorder="1"/>
    <xf numFmtId="0" fontId="1" fillId="0" borderId="0" xfId="0" applyFont="1" applyFill="1" applyAlignment="1">
      <alignment horizontal="left" vertical="center"/>
    </xf>
    <xf numFmtId="0" fontId="1" fillId="0" borderId="2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24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8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2" xfId="0" applyFont="1" applyBorder="1" applyAlignment="1">
      <alignment horizontal="center"/>
    </xf>
    <xf numFmtId="0" fontId="1" fillId="0" borderId="3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7D6"/>
      <color rgb="FFFF7E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W88"/>
  <sheetViews>
    <sheetView tabSelected="1" zoomScale="110" zoomScaleNormal="110" workbookViewId="0">
      <selection activeCell="D87" sqref="D87"/>
    </sheetView>
  </sheetViews>
  <sheetFormatPr defaultColWidth="10.83203125" defaultRowHeight="13" x14ac:dyDescent="0.3"/>
  <cols>
    <col min="1" max="1" width="10.83203125" style="1"/>
    <col min="2" max="2" width="12" style="2" bestFit="1" customWidth="1"/>
    <col min="3" max="3" width="30.33203125" style="2" bestFit="1" customWidth="1"/>
    <col min="4" max="4" width="30.33203125" style="3" bestFit="1" customWidth="1"/>
    <col min="5" max="5" width="15.83203125" style="3" bestFit="1" customWidth="1"/>
    <col min="6" max="6" width="12.6640625" style="3" bestFit="1" customWidth="1"/>
    <col min="7" max="7" width="6.1640625" style="3" bestFit="1" customWidth="1"/>
    <col min="8" max="8" width="5.33203125" style="3" bestFit="1" customWidth="1"/>
    <col min="9" max="9" width="4.83203125" style="3" bestFit="1" customWidth="1"/>
    <col min="10" max="10" width="4.5" style="3" bestFit="1" customWidth="1"/>
    <col min="11" max="11" width="7.33203125" style="3" bestFit="1" customWidth="1"/>
    <col min="12" max="13" width="7.6640625" style="3" bestFit="1" customWidth="1"/>
    <col min="14" max="14" width="6.5" style="3" bestFit="1" customWidth="1"/>
    <col min="15" max="15" width="8.83203125" style="3" bestFit="1" customWidth="1"/>
    <col min="16" max="16" width="6.5" style="3" bestFit="1" customWidth="1"/>
    <col min="17" max="17" width="8.83203125" style="3" bestFit="1" customWidth="1"/>
    <col min="18" max="18" width="6.5" style="3" bestFit="1" customWidth="1"/>
    <col min="19" max="19" width="8.83203125" style="4" bestFit="1" customWidth="1"/>
    <col min="20" max="20" width="10.83203125" style="1"/>
    <col min="21" max="21" width="3.1640625" style="1" bestFit="1" customWidth="1"/>
    <col min="22" max="22" width="71" style="5" bestFit="1" customWidth="1"/>
    <col min="23" max="240" width="10.83203125" style="1"/>
    <col min="241" max="2571" width="10.83203125" style="6"/>
    <col min="2572" max="16384" width="10.83203125" style="3"/>
  </cols>
  <sheetData>
    <row r="1" spans="1:2571" ht="13.5" thickBot="1" x14ac:dyDescent="0.35"/>
    <row r="2" spans="1:2571" ht="13.5" thickBot="1" x14ac:dyDescent="0.35">
      <c r="G2" s="112" t="s">
        <v>165</v>
      </c>
      <c r="H2" s="118"/>
      <c r="I2" s="118"/>
      <c r="J2" s="113"/>
      <c r="L2" s="112" t="s">
        <v>139</v>
      </c>
      <c r="M2" s="118"/>
      <c r="N2" s="118"/>
      <c r="O2" s="118"/>
      <c r="P2" s="118"/>
      <c r="Q2" s="118"/>
      <c r="R2" s="118"/>
      <c r="S2" s="113"/>
    </row>
    <row r="3" spans="1:2571" ht="13.5" thickBot="1" x14ac:dyDescent="0.35">
      <c r="G3" s="112" t="s">
        <v>37</v>
      </c>
      <c r="H3" s="113"/>
      <c r="I3" s="112" t="s">
        <v>38</v>
      </c>
      <c r="J3" s="113"/>
      <c r="L3" s="7" t="s">
        <v>143</v>
      </c>
      <c r="M3" s="7" t="s">
        <v>144</v>
      </c>
      <c r="N3" s="112" t="s">
        <v>145</v>
      </c>
      <c r="O3" s="113"/>
      <c r="P3" s="112" t="s">
        <v>146</v>
      </c>
      <c r="Q3" s="113"/>
      <c r="R3" s="118" t="s">
        <v>147</v>
      </c>
      <c r="S3" s="113"/>
    </row>
    <row r="4" spans="1:2571" s="14" customFormat="1" ht="13.5" thickBot="1" x14ac:dyDescent="0.35">
      <c r="A4" s="8"/>
      <c r="B4" s="9" t="s">
        <v>0</v>
      </c>
      <c r="C4" s="10" t="s">
        <v>1</v>
      </c>
      <c r="D4" s="10" t="s">
        <v>161</v>
      </c>
      <c r="E4" s="10" t="s">
        <v>8</v>
      </c>
      <c r="F4" s="10" t="s">
        <v>2</v>
      </c>
      <c r="G4" s="10" t="s">
        <v>133</v>
      </c>
      <c r="H4" s="10" t="s">
        <v>134</v>
      </c>
      <c r="I4" s="10" t="s">
        <v>133</v>
      </c>
      <c r="J4" s="10" t="s">
        <v>134</v>
      </c>
      <c r="K4" s="10" t="s">
        <v>3</v>
      </c>
      <c r="L4" s="10" t="s">
        <v>140</v>
      </c>
      <c r="M4" s="7" t="s">
        <v>140</v>
      </c>
      <c r="N4" s="10" t="s">
        <v>140</v>
      </c>
      <c r="O4" s="10" t="s">
        <v>148</v>
      </c>
      <c r="P4" s="10" t="s">
        <v>140</v>
      </c>
      <c r="Q4" s="10" t="s">
        <v>148</v>
      </c>
      <c r="R4" s="11" t="s">
        <v>140</v>
      </c>
      <c r="S4" s="12" t="s">
        <v>148</v>
      </c>
      <c r="T4" s="8"/>
      <c r="U4" s="8"/>
      <c r="V4" s="5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  <c r="IT4" s="13"/>
      <c r="IU4" s="13"/>
      <c r="IV4" s="13"/>
      <c r="IW4" s="13"/>
      <c r="IX4" s="13"/>
      <c r="IY4" s="13"/>
      <c r="IZ4" s="13"/>
      <c r="JA4" s="13"/>
      <c r="JB4" s="13"/>
      <c r="JC4" s="13"/>
      <c r="JD4" s="13"/>
      <c r="JE4" s="13"/>
      <c r="JF4" s="13"/>
      <c r="JG4" s="13"/>
      <c r="JH4" s="13"/>
      <c r="JI4" s="13"/>
      <c r="JJ4" s="13"/>
      <c r="JK4" s="13"/>
      <c r="JL4" s="13"/>
      <c r="JM4" s="13"/>
      <c r="JN4" s="13"/>
      <c r="JO4" s="13"/>
      <c r="JP4" s="13"/>
      <c r="JQ4" s="13"/>
      <c r="JR4" s="13"/>
      <c r="JS4" s="13"/>
      <c r="JT4" s="13"/>
      <c r="JU4" s="13"/>
      <c r="JV4" s="13"/>
      <c r="JW4" s="13"/>
      <c r="JX4" s="13"/>
      <c r="JY4" s="13"/>
      <c r="JZ4" s="13"/>
      <c r="KA4" s="13"/>
      <c r="KB4" s="13"/>
      <c r="KC4" s="13"/>
      <c r="KD4" s="13"/>
      <c r="KE4" s="13"/>
      <c r="KF4" s="13"/>
      <c r="KG4" s="13"/>
      <c r="KH4" s="13"/>
      <c r="KI4" s="13"/>
      <c r="KJ4" s="13"/>
      <c r="KK4" s="13"/>
      <c r="KL4" s="13"/>
      <c r="KM4" s="13"/>
      <c r="KN4" s="13"/>
      <c r="KO4" s="13"/>
      <c r="KP4" s="13"/>
      <c r="KQ4" s="13"/>
      <c r="KR4" s="13"/>
      <c r="KS4" s="13"/>
      <c r="KT4" s="13"/>
      <c r="KU4" s="13"/>
      <c r="KV4" s="13"/>
      <c r="KW4" s="13"/>
      <c r="KX4" s="13"/>
      <c r="KY4" s="13"/>
      <c r="KZ4" s="13"/>
      <c r="LA4" s="13"/>
      <c r="LB4" s="13"/>
      <c r="LC4" s="13"/>
      <c r="LD4" s="13"/>
      <c r="LE4" s="13"/>
      <c r="LF4" s="13"/>
      <c r="LG4" s="13"/>
      <c r="LH4" s="13"/>
      <c r="LI4" s="13"/>
      <c r="LJ4" s="13"/>
      <c r="LK4" s="13"/>
      <c r="LL4" s="13"/>
      <c r="LM4" s="13"/>
      <c r="LN4" s="13"/>
      <c r="LO4" s="13"/>
      <c r="LP4" s="13"/>
      <c r="LQ4" s="13"/>
      <c r="LR4" s="13"/>
      <c r="LS4" s="13"/>
      <c r="LT4" s="13"/>
      <c r="LU4" s="13"/>
      <c r="LV4" s="13"/>
      <c r="LW4" s="13"/>
      <c r="LX4" s="13"/>
      <c r="LY4" s="13"/>
      <c r="LZ4" s="13"/>
      <c r="MA4" s="13"/>
      <c r="MB4" s="13"/>
      <c r="MC4" s="13"/>
      <c r="MD4" s="13"/>
      <c r="ME4" s="13"/>
      <c r="MF4" s="13"/>
      <c r="MG4" s="13"/>
      <c r="MH4" s="13"/>
      <c r="MI4" s="13"/>
      <c r="MJ4" s="13"/>
      <c r="MK4" s="13"/>
      <c r="ML4" s="13"/>
      <c r="MM4" s="13"/>
      <c r="MN4" s="13"/>
      <c r="MO4" s="13"/>
      <c r="MP4" s="13"/>
      <c r="MQ4" s="13"/>
      <c r="MR4" s="13"/>
      <c r="MS4" s="13"/>
      <c r="MT4" s="13"/>
      <c r="MU4" s="13"/>
      <c r="MV4" s="13"/>
      <c r="MW4" s="13"/>
      <c r="MX4" s="13"/>
      <c r="MY4" s="13"/>
      <c r="MZ4" s="13"/>
      <c r="NA4" s="13"/>
      <c r="NB4" s="13"/>
      <c r="NC4" s="13"/>
      <c r="ND4" s="13"/>
      <c r="NE4" s="13"/>
      <c r="NF4" s="13"/>
      <c r="NG4" s="13"/>
      <c r="NH4" s="13"/>
      <c r="NI4" s="13"/>
      <c r="NJ4" s="13"/>
      <c r="NK4" s="13"/>
      <c r="NL4" s="13"/>
      <c r="NM4" s="13"/>
      <c r="NN4" s="13"/>
      <c r="NO4" s="13"/>
      <c r="NP4" s="13"/>
      <c r="NQ4" s="13"/>
      <c r="NR4" s="13"/>
      <c r="NS4" s="13"/>
      <c r="NT4" s="13"/>
      <c r="NU4" s="13"/>
      <c r="NV4" s="13"/>
      <c r="NW4" s="13"/>
      <c r="NX4" s="13"/>
      <c r="NY4" s="13"/>
      <c r="NZ4" s="13"/>
      <c r="OA4" s="13"/>
      <c r="OB4" s="13"/>
      <c r="OC4" s="13"/>
      <c r="OD4" s="13"/>
      <c r="OE4" s="13"/>
      <c r="OF4" s="13"/>
      <c r="OG4" s="13"/>
      <c r="OH4" s="13"/>
      <c r="OI4" s="13"/>
      <c r="OJ4" s="13"/>
      <c r="OK4" s="13"/>
      <c r="OL4" s="13"/>
      <c r="OM4" s="13"/>
      <c r="ON4" s="13"/>
      <c r="OO4" s="13"/>
      <c r="OP4" s="13"/>
      <c r="OQ4" s="13"/>
      <c r="OR4" s="13"/>
      <c r="OS4" s="13"/>
      <c r="OT4" s="13"/>
      <c r="OU4" s="13"/>
      <c r="OV4" s="13"/>
      <c r="OW4" s="13"/>
      <c r="OX4" s="13"/>
      <c r="OY4" s="13"/>
      <c r="OZ4" s="13"/>
      <c r="PA4" s="13"/>
      <c r="PB4" s="13"/>
      <c r="PC4" s="13"/>
      <c r="PD4" s="13"/>
      <c r="PE4" s="13"/>
      <c r="PF4" s="13"/>
      <c r="PG4" s="13"/>
      <c r="PH4" s="13"/>
      <c r="PI4" s="13"/>
      <c r="PJ4" s="13"/>
      <c r="PK4" s="13"/>
      <c r="PL4" s="13"/>
      <c r="PM4" s="13"/>
      <c r="PN4" s="13"/>
      <c r="PO4" s="13"/>
      <c r="PP4" s="13"/>
      <c r="PQ4" s="13"/>
      <c r="PR4" s="13"/>
      <c r="PS4" s="13"/>
      <c r="PT4" s="13"/>
      <c r="PU4" s="13"/>
      <c r="PV4" s="13"/>
      <c r="PW4" s="13"/>
      <c r="PX4" s="13"/>
      <c r="PY4" s="13"/>
      <c r="PZ4" s="13"/>
      <c r="QA4" s="13"/>
      <c r="QB4" s="13"/>
      <c r="QC4" s="13"/>
      <c r="QD4" s="13"/>
      <c r="QE4" s="13"/>
      <c r="QF4" s="13"/>
      <c r="QG4" s="13"/>
      <c r="QH4" s="13"/>
      <c r="QI4" s="13"/>
      <c r="QJ4" s="13"/>
      <c r="QK4" s="13"/>
      <c r="QL4" s="13"/>
      <c r="QM4" s="13"/>
      <c r="QN4" s="13"/>
      <c r="QO4" s="13"/>
      <c r="QP4" s="13"/>
      <c r="QQ4" s="13"/>
      <c r="QR4" s="13"/>
      <c r="QS4" s="13"/>
      <c r="QT4" s="13"/>
      <c r="QU4" s="13"/>
      <c r="QV4" s="13"/>
      <c r="QW4" s="13"/>
      <c r="QX4" s="13"/>
      <c r="QY4" s="13"/>
      <c r="QZ4" s="13"/>
      <c r="RA4" s="13"/>
      <c r="RB4" s="13"/>
      <c r="RC4" s="13"/>
      <c r="RD4" s="13"/>
      <c r="RE4" s="13"/>
      <c r="RF4" s="13"/>
      <c r="RG4" s="13"/>
      <c r="RH4" s="13"/>
      <c r="RI4" s="13"/>
      <c r="RJ4" s="13"/>
      <c r="RK4" s="13"/>
      <c r="RL4" s="13"/>
      <c r="RM4" s="13"/>
      <c r="RN4" s="13"/>
      <c r="RO4" s="13"/>
      <c r="RP4" s="13"/>
      <c r="RQ4" s="13"/>
      <c r="RR4" s="13"/>
      <c r="RS4" s="13"/>
      <c r="RT4" s="13"/>
      <c r="RU4" s="13"/>
      <c r="RV4" s="13"/>
      <c r="RW4" s="13"/>
      <c r="RX4" s="13"/>
      <c r="RY4" s="13"/>
      <c r="RZ4" s="13"/>
      <c r="SA4" s="13"/>
      <c r="SB4" s="13"/>
      <c r="SC4" s="13"/>
      <c r="SD4" s="13"/>
      <c r="SE4" s="13"/>
      <c r="SF4" s="13"/>
      <c r="SG4" s="13"/>
      <c r="SH4" s="13"/>
      <c r="SI4" s="13"/>
      <c r="SJ4" s="13"/>
      <c r="SK4" s="13"/>
      <c r="SL4" s="13"/>
      <c r="SM4" s="13"/>
      <c r="SN4" s="13"/>
      <c r="SO4" s="13"/>
      <c r="SP4" s="13"/>
      <c r="SQ4" s="13"/>
      <c r="SR4" s="13"/>
      <c r="SS4" s="13"/>
      <c r="ST4" s="13"/>
      <c r="SU4" s="13"/>
      <c r="SV4" s="13"/>
      <c r="SW4" s="13"/>
      <c r="SX4" s="13"/>
      <c r="SY4" s="13"/>
      <c r="SZ4" s="13"/>
      <c r="TA4" s="13"/>
      <c r="TB4" s="13"/>
      <c r="TC4" s="13"/>
      <c r="TD4" s="13"/>
      <c r="TE4" s="13"/>
      <c r="TF4" s="13"/>
      <c r="TG4" s="13"/>
      <c r="TH4" s="13"/>
      <c r="TI4" s="13"/>
      <c r="TJ4" s="13"/>
      <c r="TK4" s="13"/>
      <c r="TL4" s="13"/>
      <c r="TM4" s="13"/>
      <c r="TN4" s="13"/>
      <c r="TO4" s="13"/>
      <c r="TP4" s="13"/>
      <c r="TQ4" s="13"/>
      <c r="TR4" s="13"/>
      <c r="TS4" s="13"/>
      <c r="TT4" s="13"/>
      <c r="TU4" s="13"/>
      <c r="TV4" s="13"/>
      <c r="TW4" s="13"/>
      <c r="TX4" s="13"/>
      <c r="TY4" s="13"/>
      <c r="TZ4" s="13"/>
      <c r="UA4" s="13"/>
      <c r="UB4" s="13"/>
      <c r="UC4" s="13"/>
      <c r="UD4" s="13"/>
      <c r="UE4" s="13"/>
      <c r="UF4" s="13"/>
      <c r="UG4" s="13"/>
      <c r="UH4" s="13"/>
      <c r="UI4" s="13"/>
      <c r="UJ4" s="13"/>
      <c r="UK4" s="13"/>
      <c r="UL4" s="13"/>
      <c r="UM4" s="13"/>
      <c r="UN4" s="13"/>
      <c r="UO4" s="13"/>
      <c r="UP4" s="13"/>
      <c r="UQ4" s="13"/>
      <c r="UR4" s="13"/>
      <c r="US4" s="13"/>
      <c r="UT4" s="13"/>
      <c r="UU4" s="13"/>
      <c r="UV4" s="13"/>
      <c r="UW4" s="13"/>
      <c r="UX4" s="13"/>
      <c r="UY4" s="13"/>
      <c r="UZ4" s="13"/>
      <c r="VA4" s="13"/>
      <c r="VB4" s="13"/>
      <c r="VC4" s="13"/>
      <c r="VD4" s="13"/>
      <c r="VE4" s="13"/>
      <c r="VF4" s="13"/>
      <c r="VG4" s="13"/>
      <c r="VH4" s="13"/>
      <c r="VI4" s="13"/>
      <c r="VJ4" s="13"/>
      <c r="VK4" s="13"/>
      <c r="VL4" s="13"/>
      <c r="VM4" s="13"/>
      <c r="VN4" s="13"/>
      <c r="VO4" s="13"/>
      <c r="VP4" s="13"/>
      <c r="VQ4" s="13"/>
      <c r="VR4" s="13"/>
      <c r="VS4" s="13"/>
      <c r="VT4" s="13"/>
      <c r="VU4" s="13"/>
      <c r="VV4" s="13"/>
      <c r="VW4" s="13"/>
      <c r="VX4" s="13"/>
      <c r="VY4" s="13"/>
      <c r="VZ4" s="13"/>
      <c r="WA4" s="13"/>
      <c r="WB4" s="13"/>
      <c r="WC4" s="13"/>
      <c r="WD4" s="13"/>
      <c r="WE4" s="13"/>
      <c r="WF4" s="13"/>
      <c r="WG4" s="13"/>
      <c r="WH4" s="13"/>
      <c r="WI4" s="13"/>
      <c r="WJ4" s="13"/>
      <c r="WK4" s="13"/>
      <c r="WL4" s="13"/>
      <c r="WM4" s="13"/>
      <c r="WN4" s="13"/>
      <c r="WO4" s="13"/>
      <c r="WP4" s="13"/>
      <c r="WQ4" s="13"/>
      <c r="WR4" s="13"/>
      <c r="WS4" s="13"/>
      <c r="WT4" s="13"/>
      <c r="WU4" s="13"/>
      <c r="WV4" s="13"/>
      <c r="WW4" s="13"/>
      <c r="WX4" s="13"/>
      <c r="WY4" s="13"/>
      <c r="WZ4" s="13"/>
      <c r="XA4" s="13"/>
      <c r="XB4" s="13"/>
      <c r="XC4" s="13"/>
      <c r="XD4" s="13"/>
      <c r="XE4" s="13"/>
      <c r="XF4" s="13"/>
      <c r="XG4" s="13"/>
      <c r="XH4" s="13"/>
      <c r="XI4" s="13"/>
      <c r="XJ4" s="13"/>
      <c r="XK4" s="13"/>
      <c r="XL4" s="13"/>
      <c r="XM4" s="13"/>
      <c r="XN4" s="13"/>
      <c r="XO4" s="13"/>
      <c r="XP4" s="13"/>
      <c r="XQ4" s="13"/>
      <c r="XR4" s="13"/>
      <c r="XS4" s="13"/>
      <c r="XT4" s="13"/>
      <c r="XU4" s="13"/>
      <c r="XV4" s="13"/>
      <c r="XW4" s="13"/>
      <c r="XX4" s="13"/>
      <c r="XY4" s="13"/>
      <c r="XZ4" s="13"/>
      <c r="YA4" s="13"/>
      <c r="YB4" s="13"/>
      <c r="YC4" s="13"/>
      <c r="YD4" s="13"/>
      <c r="YE4" s="13"/>
      <c r="YF4" s="13"/>
      <c r="YG4" s="13"/>
      <c r="YH4" s="13"/>
      <c r="YI4" s="13"/>
      <c r="YJ4" s="13"/>
      <c r="YK4" s="13"/>
      <c r="YL4" s="13"/>
      <c r="YM4" s="13"/>
      <c r="YN4" s="13"/>
      <c r="YO4" s="13"/>
      <c r="YP4" s="13"/>
      <c r="YQ4" s="13"/>
      <c r="YR4" s="13"/>
      <c r="YS4" s="13"/>
      <c r="YT4" s="13"/>
      <c r="YU4" s="13"/>
      <c r="YV4" s="13"/>
      <c r="YW4" s="13"/>
      <c r="YX4" s="13"/>
      <c r="YY4" s="13"/>
      <c r="YZ4" s="13"/>
      <c r="ZA4" s="13"/>
      <c r="ZB4" s="13"/>
      <c r="ZC4" s="13"/>
      <c r="ZD4" s="13"/>
      <c r="ZE4" s="13"/>
      <c r="ZF4" s="13"/>
      <c r="ZG4" s="13"/>
      <c r="ZH4" s="13"/>
      <c r="ZI4" s="13"/>
      <c r="ZJ4" s="13"/>
      <c r="ZK4" s="13"/>
      <c r="ZL4" s="13"/>
      <c r="ZM4" s="13"/>
      <c r="ZN4" s="13"/>
      <c r="ZO4" s="13"/>
      <c r="ZP4" s="13"/>
      <c r="ZQ4" s="13"/>
      <c r="ZR4" s="13"/>
      <c r="ZS4" s="13"/>
      <c r="ZT4" s="13"/>
      <c r="ZU4" s="13"/>
      <c r="ZV4" s="13"/>
      <c r="ZW4" s="13"/>
      <c r="ZX4" s="13"/>
      <c r="ZY4" s="13"/>
      <c r="ZZ4" s="13"/>
      <c r="AAA4" s="13"/>
      <c r="AAB4" s="13"/>
      <c r="AAC4" s="13"/>
      <c r="AAD4" s="13"/>
      <c r="AAE4" s="13"/>
      <c r="AAF4" s="13"/>
      <c r="AAG4" s="13"/>
      <c r="AAH4" s="13"/>
      <c r="AAI4" s="13"/>
      <c r="AAJ4" s="13"/>
      <c r="AAK4" s="13"/>
      <c r="AAL4" s="13"/>
      <c r="AAM4" s="13"/>
      <c r="AAN4" s="13"/>
      <c r="AAO4" s="13"/>
      <c r="AAP4" s="13"/>
      <c r="AAQ4" s="13"/>
      <c r="AAR4" s="13"/>
      <c r="AAS4" s="13"/>
      <c r="AAT4" s="13"/>
      <c r="AAU4" s="13"/>
      <c r="AAV4" s="13"/>
      <c r="AAW4" s="13"/>
      <c r="AAX4" s="13"/>
      <c r="AAY4" s="13"/>
      <c r="AAZ4" s="13"/>
      <c r="ABA4" s="13"/>
      <c r="ABB4" s="13"/>
      <c r="ABC4" s="13"/>
      <c r="ABD4" s="13"/>
      <c r="ABE4" s="13"/>
      <c r="ABF4" s="13"/>
      <c r="ABG4" s="13"/>
      <c r="ABH4" s="13"/>
      <c r="ABI4" s="13"/>
      <c r="ABJ4" s="13"/>
      <c r="ABK4" s="13"/>
      <c r="ABL4" s="13"/>
      <c r="ABM4" s="13"/>
      <c r="ABN4" s="13"/>
      <c r="ABO4" s="13"/>
      <c r="ABP4" s="13"/>
      <c r="ABQ4" s="13"/>
      <c r="ABR4" s="13"/>
      <c r="ABS4" s="13"/>
      <c r="ABT4" s="13"/>
      <c r="ABU4" s="13"/>
      <c r="ABV4" s="13"/>
      <c r="ABW4" s="13"/>
      <c r="ABX4" s="13"/>
      <c r="ABY4" s="13"/>
      <c r="ABZ4" s="13"/>
      <c r="ACA4" s="13"/>
      <c r="ACB4" s="13"/>
      <c r="ACC4" s="13"/>
      <c r="ACD4" s="13"/>
      <c r="ACE4" s="13"/>
      <c r="ACF4" s="13"/>
      <c r="ACG4" s="13"/>
      <c r="ACH4" s="13"/>
      <c r="ACI4" s="13"/>
      <c r="ACJ4" s="13"/>
      <c r="ACK4" s="13"/>
      <c r="ACL4" s="13"/>
      <c r="ACM4" s="13"/>
      <c r="ACN4" s="13"/>
      <c r="ACO4" s="13"/>
      <c r="ACP4" s="13"/>
      <c r="ACQ4" s="13"/>
      <c r="ACR4" s="13"/>
      <c r="ACS4" s="13"/>
      <c r="ACT4" s="13"/>
      <c r="ACU4" s="13"/>
      <c r="ACV4" s="13"/>
      <c r="ACW4" s="13"/>
      <c r="ACX4" s="13"/>
      <c r="ACY4" s="13"/>
      <c r="ACZ4" s="13"/>
      <c r="ADA4" s="13"/>
      <c r="ADB4" s="13"/>
      <c r="ADC4" s="13"/>
      <c r="ADD4" s="13"/>
      <c r="ADE4" s="13"/>
      <c r="ADF4" s="13"/>
      <c r="ADG4" s="13"/>
      <c r="ADH4" s="13"/>
      <c r="ADI4" s="13"/>
      <c r="ADJ4" s="13"/>
      <c r="ADK4" s="13"/>
      <c r="ADL4" s="13"/>
      <c r="ADM4" s="13"/>
      <c r="ADN4" s="13"/>
      <c r="ADO4" s="13"/>
      <c r="ADP4" s="13"/>
      <c r="ADQ4" s="13"/>
      <c r="ADR4" s="13"/>
      <c r="ADS4" s="13"/>
      <c r="ADT4" s="13"/>
      <c r="ADU4" s="13"/>
      <c r="ADV4" s="13"/>
      <c r="ADW4" s="13"/>
      <c r="ADX4" s="13"/>
      <c r="ADY4" s="13"/>
      <c r="ADZ4" s="13"/>
      <c r="AEA4" s="13"/>
      <c r="AEB4" s="13"/>
      <c r="AEC4" s="13"/>
      <c r="AED4" s="13"/>
      <c r="AEE4" s="13"/>
      <c r="AEF4" s="13"/>
      <c r="AEG4" s="13"/>
      <c r="AEH4" s="13"/>
      <c r="AEI4" s="13"/>
      <c r="AEJ4" s="13"/>
      <c r="AEK4" s="13"/>
      <c r="AEL4" s="13"/>
      <c r="AEM4" s="13"/>
      <c r="AEN4" s="13"/>
      <c r="AEO4" s="13"/>
      <c r="AEP4" s="13"/>
      <c r="AEQ4" s="13"/>
      <c r="AER4" s="13"/>
      <c r="AES4" s="13"/>
      <c r="AET4" s="13"/>
      <c r="AEU4" s="13"/>
      <c r="AEV4" s="13"/>
      <c r="AEW4" s="13"/>
      <c r="AEX4" s="13"/>
      <c r="AEY4" s="13"/>
      <c r="AEZ4" s="13"/>
      <c r="AFA4" s="13"/>
      <c r="AFB4" s="13"/>
      <c r="AFC4" s="13"/>
      <c r="AFD4" s="13"/>
      <c r="AFE4" s="13"/>
      <c r="AFF4" s="13"/>
      <c r="AFG4" s="13"/>
      <c r="AFH4" s="13"/>
      <c r="AFI4" s="13"/>
      <c r="AFJ4" s="13"/>
      <c r="AFK4" s="13"/>
      <c r="AFL4" s="13"/>
      <c r="AFM4" s="13"/>
      <c r="AFN4" s="13"/>
      <c r="AFO4" s="13"/>
      <c r="AFP4" s="13"/>
      <c r="AFQ4" s="13"/>
      <c r="AFR4" s="13"/>
      <c r="AFS4" s="13"/>
      <c r="AFT4" s="13"/>
      <c r="AFU4" s="13"/>
      <c r="AFV4" s="13"/>
      <c r="AFW4" s="13"/>
      <c r="AFX4" s="13"/>
      <c r="AFY4" s="13"/>
      <c r="AFZ4" s="13"/>
      <c r="AGA4" s="13"/>
      <c r="AGB4" s="13"/>
      <c r="AGC4" s="13"/>
      <c r="AGD4" s="13"/>
      <c r="AGE4" s="13"/>
      <c r="AGF4" s="13"/>
      <c r="AGG4" s="13"/>
      <c r="AGH4" s="13"/>
      <c r="AGI4" s="13"/>
      <c r="AGJ4" s="13"/>
      <c r="AGK4" s="13"/>
      <c r="AGL4" s="13"/>
      <c r="AGM4" s="13"/>
      <c r="AGN4" s="13"/>
      <c r="AGO4" s="13"/>
      <c r="AGP4" s="13"/>
      <c r="AGQ4" s="13"/>
      <c r="AGR4" s="13"/>
      <c r="AGS4" s="13"/>
      <c r="AGT4" s="13"/>
      <c r="AGU4" s="13"/>
      <c r="AGV4" s="13"/>
      <c r="AGW4" s="13"/>
      <c r="AGX4" s="13"/>
      <c r="AGY4" s="13"/>
      <c r="AGZ4" s="13"/>
      <c r="AHA4" s="13"/>
      <c r="AHB4" s="13"/>
      <c r="AHC4" s="13"/>
      <c r="AHD4" s="13"/>
      <c r="AHE4" s="13"/>
      <c r="AHF4" s="13"/>
      <c r="AHG4" s="13"/>
      <c r="AHH4" s="13"/>
      <c r="AHI4" s="13"/>
      <c r="AHJ4" s="13"/>
      <c r="AHK4" s="13"/>
      <c r="AHL4" s="13"/>
      <c r="AHM4" s="13"/>
      <c r="AHN4" s="13"/>
      <c r="AHO4" s="13"/>
      <c r="AHP4" s="13"/>
      <c r="AHQ4" s="13"/>
      <c r="AHR4" s="13"/>
      <c r="AHS4" s="13"/>
      <c r="AHT4" s="13"/>
      <c r="AHU4" s="13"/>
      <c r="AHV4" s="13"/>
      <c r="AHW4" s="13"/>
      <c r="AHX4" s="13"/>
      <c r="AHY4" s="13"/>
      <c r="AHZ4" s="13"/>
      <c r="AIA4" s="13"/>
      <c r="AIB4" s="13"/>
      <c r="AIC4" s="13"/>
      <c r="AID4" s="13"/>
      <c r="AIE4" s="13"/>
      <c r="AIF4" s="13"/>
      <c r="AIG4" s="13"/>
      <c r="AIH4" s="13"/>
      <c r="AII4" s="13"/>
      <c r="AIJ4" s="13"/>
      <c r="AIK4" s="13"/>
      <c r="AIL4" s="13"/>
      <c r="AIM4" s="13"/>
      <c r="AIN4" s="13"/>
      <c r="AIO4" s="13"/>
      <c r="AIP4" s="13"/>
      <c r="AIQ4" s="13"/>
      <c r="AIR4" s="13"/>
      <c r="AIS4" s="13"/>
      <c r="AIT4" s="13"/>
      <c r="AIU4" s="13"/>
      <c r="AIV4" s="13"/>
      <c r="AIW4" s="13"/>
      <c r="AIX4" s="13"/>
      <c r="AIY4" s="13"/>
      <c r="AIZ4" s="13"/>
      <c r="AJA4" s="13"/>
      <c r="AJB4" s="13"/>
      <c r="AJC4" s="13"/>
      <c r="AJD4" s="13"/>
      <c r="AJE4" s="13"/>
      <c r="AJF4" s="13"/>
      <c r="AJG4" s="13"/>
      <c r="AJH4" s="13"/>
      <c r="AJI4" s="13"/>
      <c r="AJJ4" s="13"/>
      <c r="AJK4" s="13"/>
      <c r="AJL4" s="13"/>
      <c r="AJM4" s="13"/>
      <c r="AJN4" s="13"/>
      <c r="AJO4" s="13"/>
      <c r="AJP4" s="13"/>
      <c r="AJQ4" s="13"/>
      <c r="AJR4" s="13"/>
      <c r="AJS4" s="13"/>
      <c r="AJT4" s="13"/>
      <c r="AJU4" s="13"/>
      <c r="AJV4" s="13"/>
      <c r="AJW4" s="13"/>
      <c r="AJX4" s="13"/>
      <c r="AJY4" s="13"/>
      <c r="AJZ4" s="13"/>
      <c r="AKA4" s="13"/>
      <c r="AKB4" s="13"/>
      <c r="AKC4" s="13"/>
      <c r="AKD4" s="13"/>
      <c r="AKE4" s="13"/>
      <c r="AKF4" s="13"/>
      <c r="AKG4" s="13"/>
      <c r="AKH4" s="13"/>
      <c r="AKI4" s="13"/>
      <c r="AKJ4" s="13"/>
      <c r="AKK4" s="13"/>
      <c r="AKL4" s="13"/>
      <c r="AKM4" s="13"/>
      <c r="AKN4" s="13"/>
      <c r="AKO4" s="13"/>
      <c r="AKP4" s="13"/>
      <c r="AKQ4" s="13"/>
      <c r="AKR4" s="13"/>
      <c r="AKS4" s="13"/>
      <c r="AKT4" s="13"/>
      <c r="AKU4" s="13"/>
      <c r="AKV4" s="13"/>
      <c r="AKW4" s="13"/>
      <c r="AKX4" s="13"/>
      <c r="AKY4" s="13"/>
      <c r="AKZ4" s="13"/>
      <c r="ALA4" s="13"/>
      <c r="ALB4" s="13"/>
      <c r="ALC4" s="13"/>
      <c r="ALD4" s="13"/>
      <c r="ALE4" s="13"/>
      <c r="ALF4" s="13"/>
      <c r="ALG4" s="13"/>
      <c r="ALH4" s="13"/>
      <c r="ALI4" s="13"/>
      <c r="ALJ4" s="13"/>
      <c r="ALK4" s="13"/>
      <c r="ALL4" s="13"/>
      <c r="ALM4" s="13"/>
      <c r="ALN4" s="13"/>
      <c r="ALO4" s="13"/>
      <c r="ALP4" s="13"/>
      <c r="ALQ4" s="13"/>
      <c r="ALR4" s="13"/>
      <c r="ALS4" s="13"/>
      <c r="ALT4" s="13"/>
      <c r="ALU4" s="13"/>
      <c r="ALV4" s="13"/>
      <c r="ALW4" s="13"/>
      <c r="ALX4" s="13"/>
      <c r="ALY4" s="13"/>
      <c r="ALZ4" s="13"/>
      <c r="AMA4" s="13"/>
      <c r="AMB4" s="13"/>
      <c r="AMC4" s="13"/>
      <c r="AMD4" s="13"/>
      <c r="AME4" s="13"/>
      <c r="AMF4" s="13"/>
      <c r="AMG4" s="13"/>
      <c r="AMH4" s="13"/>
      <c r="AMI4" s="13"/>
      <c r="AMJ4" s="13"/>
      <c r="AMK4" s="13"/>
      <c r="AML4" s="13"/>
      <c r="AMM4" s="13"/>
      <c r="AMN4" s="13"/>
      <c r="AMO4" s="13"/>
      <c r="AMP4" s="13"/>
      <c r="AMQ4" s="13"/>
      <c r="AMR4" s="13"/>
      <c r="AMS4" s="13"/>
      <c r="AMT4" s="13"/>
      <c r="AMU4" s="13"/>
      <c r="AMV4" s="13"/>
      <c r="AMW4" s="13"/>
      <c r="AMX4" s="13"/>
      <c r="AMY4" s="13"/>
      <c r="AMZ4" s="13"/>
      <c r="ANA4" s="13"/>
      <c r="ANB4" s="13"/>
      <c r="ANC4" s="13"/>
      <c r="AND4" s="13"/>
      <c r="ANE4" s="13"/>
      <c r="ANF4" s="13"/>
      <c r="ANG4" s="13"/>
      <c r="ANH4" s="13"/>
      <c r="ANI4" s="13"/>
      <c r="ANJ4" s="13"/>
      <c r="ANK4" s="13"/>
      <c r="ANL4" s="13"/>
      <c r="ANM4" s="13"/>
      <c r="ANN4" s="13"/>
      <c r="ANO4" s="13"/>
      <c r="ANP4" s="13"/>
      <c r="ANQ4" s="13"/>
      <c r="ANR4" s="13"/>
      <c r="ANS4" s="13"/>
      <c r="ANT4" s="13"/>
      <c r="ANU4" s="13"/>
      <c r="ANV4" s="13"/>
      <c r="ANW4" s="13"/>
      <c r="ANX4" s="13"/>
      <c r="ANY4" s="13"/>
      <c r="ANZ4" s="13"/>
      <c r="AOA4" s="13"/>
      <c r="AOB4" s="13"/>
      <c r="AOC4" s="13"/>
      <c r="AOD4" s="13"/>
      <c r="AOE4" s="13"/>
      <c r="AOF4" s="13"/>
      <c r="AOG4" s="13"/>
      <c r="AOH4" s="13"/>
      <c r="AOI4" s="13"/>
      <c r="AOJ4" s="13"/>
      <c r="AOK4" s="13"/>
      <c r="AOL4" s="13"/>
      <c r="AOM4" s="13"/>
      <c r="AON4" s="13"/>
      <c r="AOO4" s="13"/>
      <c r="AOP4" s="13"/>
      <c r="AOQ4" s="13"/>
      <c r="AOR4" s="13"/>
      <c r="AOS4" s="13"/>
      <c r="AOT4" s="13"/>
      <c r="AOU4" s="13"/>
      <c r="AOV4" s="13"/>
      <c r="AOW4" s="13"/>
      <c r="AOX4" s="13"/>
      <c r="AOY4" s="13"/>
      <c r="AOZ4" s="13"/>
      <c r="APA4" s="13"/>
      <c r="APB4" s="13"/>
      <c r="APC4" s="13"/>
      <c r="APD4" s="13"/>
      <c r="APE4" s="13"/>
      <c r="APF4" s="13"/>
      <c r="APG4" s="13"/>
      <c r="APH4" s="13"/>
      <c r="API4" s="13"/>
      <c r="APJ4" s="13"/>
      <c r="APK4" s="13"/>
      <c r="APL4" s="13"/>
      <c r="APM4" s="13"/>
      <c r="APN4" s="13"/>
      <c r="APO4" s="13"/>
      <c r="APP4" s="13"/>
      <c r="APQ4" s="13"/>
      <c r="APR4" s="13"/>
      <c r="APS4" s="13"/>
      <c r="APT4" s="13"/>
      <c r="APU4" s="13"/>
      <c r="APV4" s="13"/>
      <c r="APW4" s="13"/>
      <c r="APX4" s="13"/>
      <c r="APY4" s="13"/>
      <c r="APZ4" s="13"/>
      <c r="AQA4" s="13"/>
      <c r="AQB4" s="13"/>
      <c r="AQC4" s="13"/>
      <c r="AQD4" s="13"/>
      <c r="AQE4" s="13"/>
      <c r="AQF4" s="13"/>
      <c r="AQG4" s="13"/>
      <c r="AQH4" s="13"/>
      <c r="AQI4" s="13"/>
      <c r="AQJ4" s="13"/>
      <c r="AQK4" s="13"/>
      <c r="AQL4" s="13"/>
      <c r="AQM4" s="13"/>
      <c r="AQN4" s="13"/>
      <c r="AQO4" s="13"/>
      <c r="AQP4" s="13"/>
      <c r="AQQ4" s="13"/>
      <c r="AQR4" s="13"/>
      <c r="AQS4" s="13"/>
      <c r="AQT4" s="13"/>
      <c r="AQU4" s="13"/>
      <c r="AQV4" s="13"/>
      <c r="AQW4" s="13"/>
      <c r="AQX4" s="13"/>
      <c r="AQY4" s="13"/>
      <c r="AQZ4" s="13"/>
      <c r="ARA4" s="13"/>
      <c r="ARB4" s="13"/>
      <c r="ARC4" s="13"/>
      <c r="ARD4" s="13"/>
      <c r="ARE4" s="13"/>
      <c r="ARF4" s="13"/>
      <c r="ARG4" s="13"/>
      <c r="ARH4" s="13"/>
      <c r="ARI4" s="13"/>
      <c r="ARJ4" s="13"/>
      <c r="ARK4" s="13"/>
      <c r="ARL4" s="13"/>
      <c r="ARM4" s="13"/>
      <c r="ARN4" s="13"/>
      <c r="ARO4" s="13"/>
      <c r="ARP4" s="13"/>
      <c r="ARQ4" s="13"/>
      <c r="ARR4" s="13"/>
      <c r="ARS4" s="13"/>
      <c r="ART4" s="13"/>
      <c r="ARU4" s="13"/>
      <c r="ARV4" s="13"/>
      <c r="ARW4" s="13"/>
      <c r="ARX4" s="13"/>
      <c r="ARY4" s="13"/>
      <c r="ARZ4" s="13"/>
      <c r="ASA4" s="13"/>
      <c r="ASB4" s="13"/>
      <c r="ASC4" s="13"/>
      <c r="ASD4" s="13"/>
      <c r="ASE4" s="13"/>
      <c r="ASF4" s="13"/>
      <c r="ASG4" s="13"/>
      <c r="ASH4" s="13"/>
      <c r="ASI4" s="13"/>
      <c r="ASJ4" s="13"/>
      <c r="ASK4" s="13"/>
      <c r="ASL4" s="13"/>
      <c r="ASM4" s="13"/>
      <c r="ASN4" s="13"/>
      <c r="ASO4" s="13"/>
      <c r="ASP4" s="13"/>
      <c r="ASQ4" s="13"/>
      <c r="ASR4" s="13"/>
      <c r="ASS4" s="13"/>
      <c r="AST4" s="13"/>
      <c r="ASU4" s="13"/>
      <c r="ASV4" s="13"/>
      <c r="ASW4" s="13"/>
      <c r="ASX4" s="13"/>
      <c r="ASY4" s="13"/>
      <c r="ASZ4" s="13"/>
      <c r="ATA4" s="13"/>
      <c r="ATB4" s="13"/>
      <c r="ATC4" s="13"/>
      <c r="ATD4" s="13"/>
      <c r="ATE4" s="13"/>
      <c r="ATF4" s="13"/>
      <c r="ATG4" s="13"/>
      <c r="ATH4" s="13"/>
      <c r="ATI4" s="13"/>
      <c r="ATJ4" s="13"/>
      <c r="ATK4" s="13"/>
      <c r="ATL4" s="13"/>
      <c r="ATM4" s="13"/>
      <c r="ATN4" s="13"/>
      <c r="ATO4" s="13"/>
      <c r="ATP4" s="13"/>
      <c r="ATQ4" s="13"/>
      <c r="ATR4" s="13"/>
      <c r="ATS4" s="13"/>
      <c r="ATT4" s="13"/>
      <c r="ATU4" s="13"/>
      <c r="ATV4" s="13"/>
      <c r="ATW4" s="13"/>
      <c r="ATX4" s="13"/>
      <c r="ATY4" s="13"/>
      <c r="ATZ4" s="13"/>
      <c r="AUA4" s="13"/>
      <c r="AUB4" s="13"/>
      <c r="AUC4" s="13"/>
      <c r="AUD4" s="13"/>
      <c r="AUE4" s="13"/>
      <c r="AUF4" s="13"/>
      <c r="AUG4" s="13"/>
      <c r="AUH4" s="13"/>
      <c r="AUI4" s="13"/>
      <c r="AUJ4" s="13"/>
      <c r="AUK4" s="13"/>
      <c r="AUL4" s="13"/>
      <c r="AUM4" s="13"/>
      <c r="AUN4" s="13"/>
      <c r="AUO4" s="13"/>
      <c r="AUP4" s="13"/>
      <c r="AUQ4" s="13"/>
      <c r="AUR4" s="13"/>
      <c r="AUS4" s="13"/>
      <c r="AUT4" s="13"/>
      <c r="AUU4" s="13"/>
      <c r="AUV4" s="13"/>
      <c r="AUW4" s="13"/>
      <c r="AUX4" s="13"/>
      <c r="AUY4" s="13"/>
      <c r="AUZ4" s="13"/>
      <c r="AVA4" s="13"/>
      <c r="AVB4" s="13"/>
      <c r="AVC4" s="13"/>
      <c r="AVD4" s="13"/>
      <c r="AVE4" s="13"/>
      <c r="AVF4" s="13"/>
      <c r="AVG4" s="13"/>
      <c r="AVH4" s="13"/>
      <c r="AVI4" s="13"/>
      <c r="AVJ4" s="13"/>
      <c r="AVK4" s="13"/>
      <c r="AVL4" s="13"/>
      <c r="AVM4" s="13"/>
      <c r="AVN4" s="13"/>
      <c r="AVO4" s="13"/>
      <c r="AVP4" s="13"/>
      <c r="AVQ4" s="13"/>
      <c r="AVR4" s="13"/>
      <c r="AVS4" s="13"/>
      <c r="AVT4" s="13"/>
      <c r="AVU4" s="13"/>
      <c r="AVV4" s="13"/>
      <c r="AVW4" s="13"/>
      <c r="AVX4" s="13"/>
      <c r="AVY4" s="13"/>
      <c r="AVZ4" s="13"/>
      <c r="AWA4" s="13"/>
      <c r="AWB4" s="13"/>
      <c r="AWC4" s="13"/>
      <c r="AWD4" s="13"/>
      <c r="AWE4" s="13"/>
      <c r="AWF4" s="13"/>
      <c r="AWG4" s="13"/>
      <c r="AWH4" s="13"/>
      <c r="AWI4" s="13"/>
      <c r="AWJ4" s="13"/>
      <c r="AWK4" s="13"/>
      <c r="AWL4" s="13"/>
      <c r="AWM4" s="13"/>
      <c r="AWN4" s="13"/>
      <c r="AWO4" s="13"/>
      <c r="AWP4" s="13"/>
      <c r="AWQ4" s="13"/>
      <c r="AWR4" s="13"/>
      <c r="AWS4" s="13"/>
      <c r="AWT4" s="13"/>
      <c r="AWU4" s="13"/>
      <c r="AWV4" s="13"/>
      <c r="AWW4" s="13"/>
      <c r="AWX4" s="13"/>
      <c r="AWY4" s="13"/>
      <c r="AWZ4" s="13"/>
      <c r="AXA4" s="13"/>
      <c r="AXB4" s="13"/>
      <c r="AXC4" s="13"/>
      <c r="AXD4" s="13"/>
      <c r="AXE4" s="13"/>
      <c r="AXF4" s="13"/>
      <c r="AXG4" s="13"/>
      <c r="AXH4" s="13"/>
      <c r="AXI4" s="13"/>
      <c r="AXJ4" s="13"/>
      <c r="AXK4" s="13"/>
      <c r="AXL4" s="13"/>
      <c r="AXM4" s="13"/>
      <c r="AXN4" s="13"/>
      <c r="AXO4" s="13"/>
      <c r="AXP4" s="13"/>
      <c r="AXQ4" s="13"/>
      <c r="AXR4" s="13"/>
      <c r="AXS4" s="13"/>
      <c r="AXT4" s="13"/>
      <c r="AXU4" s="13"/>
      <c r="AXV4" s="13"/>
      <c r="AXW4" s="13"/>
      <c r="AXX4" s="13"/>
      <c r="AXY4" s="13"/>
      <c r="AXZ4" s="13"/>
      <c r="AYA4" s="13"/>
      <c r="AYB4" s="13"/>
      <c r="AYC4" s="13"/>
      <c r="AYD4" s="13"/>
      <c r="AYE4" s="13"/>
      <c r="AYF4" s="13"/>
      <c r="AYG4" s="13"/>
      <c r="AYH4" s="13"/>
      <c r="AYI4" s="13"/>
      <c r="AYJ4" s="13"/>
      <c r="AYK4" s="13"/>
      <c r="AYL4" s="13"/>
      <c r="AYM4" s="13"/>
      <c r="AYN4" s="13"/>
      <c r="AYO4" s="13"/>
      <c r="AYP4" s="13"/>
      <c r="AYQ4" s="13"/>
      <c r="AYR4" s="13"/>
      <c r="AYS4" s="13"/>
      <c r="AYT4" s="13"/>
      <c r="AYU4" s="13"/>
      <c r="AYV4" s="13"/>
      <c r="AYW4" s="13"/>
      <c r="AYX4" s="13"/>
      <c r="AYY4" s="13"/>
      <c r="AYZ4" s="13"/>
      <c r="AZA4" s="13"/>
      <c r="AZB4" s="13"/>
      <c r="AZC4" s="13"/>
      <c r="AZD4" s="13"/>
      <c r="AZE4" s="13"/>
      <c r="AZF4" s="13"/>
      <c r="AZG4" s="13"/>
      <c r="AZH4" s="13"/>
      <c r="AZI4" s="13"/>
      <c r="AZJ4" s="13"/>
      <c r="AZK4" s="13"/>
      <c r="AZL4" s="13"/>
      <c r="AZM4" s="13"/>
      <c r="AZN4" s="13"/>
      <c r="AZO4" s="13"/>
      <c r="AZP4" s="13"/>
      <c r="AZQ4" s="13"/>
      <c r="AZR4" s="13"/>
      <c r="AZS4" s="13"/>
      <c r="AZT4" s="13"/>
      <c r="AZU4" s="13"/>
      <c r="AZV4" s="13"/>
      <c r="AZW4" s="13"/>
      <c r="AZX4" s="13"/>
      <c r="AZY4" s="13"/>
      <c r="AZZ4" s="13"/>
      <c r="BAA4" s="13"/>
      <c r="BAB4" s="13"/>
      <c r="BAC4" s="13"/>
      <c r="BAD4" s="13"/>
      <c r="BAE4" s="13"/>
      <c r="BAF4" s="13"/>
      <c r="BAG4" s="13"/>
      <c r="BAH4" s="13"/>
      <c r="BAI4" s="13"/>
      <c r="BAJ4" s="13"/>
      <c r="BAK4" s="13"/>
      <c r="BAL4" s="13"/>
      <c r="BAM4" s="13"/>
      <c r="BAN4" s="13"/>
      <c r="BAO4" s="13"/>
      <c r="BAP4" s="13"/>
      <c r="BAQ4" s="13"/>
      <c r="BAR4" s="13"/>
      <c r="BAS4" s="13"/>
      <c r="BAT4" s="13"/>
      <c r="BAU4" s="13"/>
      <c r="BAV4" s="13"/>
      <c r="BAW4" s="13"/>
      <c r="BAX4" s="13"/>
      <c r="BAY4" s="13"/>
      <c r="BAZ4" s="13"/>
      <c r="BBA4" s="13"/>
      <c r="BBB4" s="13"/>
      <c r="BBC4" s="13"/>
      <c r="BBD4" s="13"/>
      <c r="BBE4" s="13"/>
      <c r="BBF4" s="13"/>
      <c r="BBG4" s="13"/>
      <c r="BBH4" s="13"/>
      <c r="BBI4" s="13"/>
      <c r="BBJ4" s="13"/>
      <c r="BBK4" s="13"/>
      <c r="BBL4" s="13"/>
      <c r="BBM4" s="13"/>
      <c r="BBN4" s="13"/>
      <c r="BBO4" s="13"/>
      <c r="BBP4" s="13"/>
      <c r="BBQ4" s="13"/>
      <c r="BBR4" s="13"/>
      <c r="BBS4" s="13"/>
      <c r="BBT4" s="13"/>
      <c r="BBU4" s="13"/>
      <c r="BBV4" s="13"/>
      <c r="BBW4" s="13"/>
      <c r="BBX4" s="13"/>
      <c r="BBY4" s="13"/>
      <c r="BBZ4" s="13"/>
      <c r="BCA4" s="13"/>
      <c r="BCB4" s="13"/>
      <c r="BCC4" s="13"/>
      <c r="BCD4" s="13"/>
      <c r="BCE4" s="13"/>
      <c r="BCF4" s="13"/>
      <c r="BCG4" s="13"/>
      <c r="BCH4" s="13"/>
      <c r="BCI4" s="13"/>
      <c r="BCJ4" s="13"/>
      <c r="BCK4" s="13"/>
      <c r="BCL4" s="13"/>
      <c r="BCM4" s="13"/>
      <c r="BCN4" s="13"/>
      <c r="BCO4" s="13"/>
      <c r="BCP4" s="13"/>
      <c r="BCQ4" s="13"/>
      <c r="BCR4" s="13"/>
      <c r="BCS4" s="13"/>
      <c r="BCT4" s="13"/>
      <c r="BCU4" s="13"/>
      <c r="BCV4" s="13"/>
      <c r="BCW4" s="13"/>
      <c r="BCX4" s="13"/>
      <c r="BCY4" s="13"/>
      <c r="BCZ4" s="13"/>
      <c r="BDA4" s="13"/>
      <c r="BDB4" s="13"/>
      <c r="BDC4" s="13"/>
      <c r="BDD4" s="13"/>
      <c r="BDE4" s="13"/>
      <c r="BDF4" s="13"/>
      <c r="BDG4" s="13"/>
      <c r="BDH4" s="13"/>
      <c r="BDI4" s="13"/>
      <c r="BDJ4" s="13"/>
      <c r="BDK4" s="13"/>
      <c r="BDL4" s="13"/>
      <c r="BDM4" s="13"/>
      <c r="BDN4" s="13"/>
      <c r="BDO4" s="13"/>
      <c r="BDP4" s="13"/>
      <c r="BDQ4" s="13"/>
      <c r="BDR4" s="13"/>
      <c r="BDS4" s="13"/>
      <c r="BDT4" s="13"/>
      <c r="BDU4" s="13"/>
      <c r="BDV4" s="13"/>
      <c r="BDW4" s="13"/>
      <c r="BDX4" s="13"/>
      <c r="BDY4" s="13"/>
      <c r="BDZ4" s="13"/>
      <c r="BEA4" s="13"/>
      <c r="BEB4" s="13"/>
      <c r="BEC4" s="13"/>
      <c r="BED4" s="13"/>
      <c r="BEE4" s="13"/>
      <c r="BEF4" s="13"/>
      <c r="BEG4" s="13"/>
      <c r="BEH4" s="13"/>
      <c r="BEI4" s="13"/>
      <c r="BEJ4" s="13"/>
      <c r="BEK4" s="13"/>
      <c r="BEL4" s="13"/>
      <c r="BEM4" s="13"/>
      <c r="BEN4" s="13"/>
      <c r="BEO4" s="13"/>
      <c r="BEP4" s="13"/>
      <c r="BEQ4" s="13"/>
      <c r="BER4" s="13"/>
      <c r="BES4" s="13"/>
      <c r="BET4" s="13"/>
      <c r="BEU4" s="13"/>
      <c r="BEV4" s="13"/>
      <c r="BEW4" s="13"/>
      <c r="BEX4" s="13"/>
      <c r="BEY4" s="13"/>
      <c r="BEZ4" s="13"/>
      <c r="BFA4" s="13"/>
      <c r="BFB4" s="13"/>
      <c r="BFC4" s="13"/>
      <c r="BFD4" s="13"/>
      <c r="BFE4" s="13"/>
      <c r="BFF4" s="13"/>
      <c r="BFG4" s="13"/>
      <c r="BFH4" s="13"/>
      <c r="BFI4" s="13"/>
      <c r="BFJ4" s="13"/>
      <c r="BFK4" s="13"/>
      <c r="BFL4" s="13"/>
      <c r="BFM4" s="13"/>
      <c r="BFN4" s="13"/>
      <c r="BFO4" s="13"/>
      <c r="BFP4" s="13"/>
      <c r="BFQ4" s="13"/>
      <c r="BFR4" s="13"/>
      <c r="BFS4" s="13"/>
      <c r="BFT4" s="13"/>
      <c r="BFU4" s="13"/>
      <c r="BFV4" s="13"/>
      <c r="BFW4" s="13"/>
      <c r="BFX4" s="13"/>
      <c r="BFY4" s="13"/>
      <c r="BFZ4" s="13"/>
      <c r="BGA4" s="13"/>
      <c r="BGB4" s="13"/>
      <c r="BGC4" s="13"/>
      <c r="BGD4" s="13"/>
      <c r="BGE4" s="13"/>
      <c r="BGF4" s="13"/>
      <c r="BGG4" s="13"/>
      <c r="BGH4" s="13"/>
      <c r="BGI4" s="13"/>
      <c r="BGJ4" s="13"/>
      <c r="BGK4" s="13"/>
      <c r="BGL4" s="13"/>
      <c r="BGM4" s="13"/>
      <c r="BGN4" s="13"/>
      <c r="BGO4" s="13"/>
      <c r="BGP4" s="13"/>
      <c r="BGQ4" s="13"/>
      <c r="BGR4" s="13"/>
      <c r="BGS4" s="13"/>
      <c r="BGT4" s="13"/>
      <c r="BGU4" s="13"/>
      <c r="BGV4" s="13"/>
      <c r="BGW4" s="13"/>
      <c r="BGX4" s="13"/>
      <c r="BGY4" s="13"/>
      <c r="BGZ4" s="13"/>
      <c r="BHA4" s="13"/>
      <c r="BHB4" s="13"/>
      <c r="BHC4" s="13"/>
      <c r="BHD4" s="13"/>
      <c r="BHE4" s="13"/>
      <c r="BHF4" s="13"/>
      <c r="BHG4" s="13"/>
      <c r="BHH4" s="13"/>
      <c r="BHI4" s="13"/>
      <c r="BHJ4" s="13"/>
      <c r="BHK4" s="13"/>
      <c r="BHL4" s="13"/>
      <c r="BHM4" s="13"/>
      <c r="BHN4" s="13"/>
      <c r="BHO4" s="13"/>
      <c r="BHP4" s="13"/>
      <c r="BHQ4" s="13"/>
      <c r="BHR4" s="13"/>
      <c r="BHS4" s="13"/>
      <c r="BHT4" s="13"/>
      <c r="BHU4" s="13"/>
      <c r="BHV4" s="13"/>
      <c r="BHW4" s="13"/>
      <c r="BHX4" s="13"/>
      <c r="BHY4" s="13"/>
      <c r="BHZ4" s="13"/>
      <c r="BIA4" s="13"/>
      <c r="BIB4" s="13"/>
      <c r="BIC4" s="13"/>
      <c r="BID4" s="13"/>
      <c r="BIE4" s="13"/>
      <c r="BIF4" s="13"/>
      <c r="BIG4" s="13"/>
      <c r="BIH4" s="13"/>
      <c r="BII4" s="13"/>
      <c r="BIJ4" s="13"/>
      <c r="BIK4" s="13"/>
      <c r="BIL4" s="13"/>
      <c r="BIM4" s="13"/>
      <c r="BIN4" s="13"/>
      <c r="BIO4" s="13"/>
      <c r="BIP4" s="13"/>
      <c r="BIQ4" s="13"/>
      <c r="BIR4" s="13"/>
      <c r="BIS4" s="13"/>
      <c r="BIT4" s="13"/>
      <c r="BIU4" s="13"/>
      <c r="BIV4" s="13"/>
      <c r="BIW4" s="13"/>
      <c r="BIX4" s="13"/>
      <c r="BIY4" s="13"/>
      <c r="BIZ4" s="13"/>
      <c r="BJA4" s="13"/>
      <c r="BJB4" s="13"/>
      <c r="BJC4" s="13"/>
      <c r="BJD4" s="13"/>
      <c r="BJE4" s="13"/>
      <c r="BJF4" s="13"/>
      <c r="BJG4" s="13"/>
      <c r="BJH4" s="13"/>
      <c r="BJI4" s="13"/>
      <c r="BJJ4" s="13"/>
      <c r="BJK4" s="13"/>
      <c r="BJL4" s="13"/>
      <c r="BJM4" s="13"/>
      <c r="BJN4" s="13"/>
      <c r="BJO4" s="13"/>
      <c r="BJP4" s="13"/>
      <c r="BJQ4" s="13"/>
      <c r="BJR4" s="13"/>
      <c r="BJS4" s="13"/>
      <c r="BJT4" s="13"/>
      <c r="BJU4" s="13"/>
      <c r="BJV4" s="13"/>
      <c r="BJW4" s="13"/>
      <c r="BJX4" s="13"/>
      <c r="BJY4" s="13"/>
      <c r="BJZ4" s="13"/>
      <c r="BKA4" s="13"/>
      <c r="BKB4" s="13"/>
      <c r="BKC4" s="13"/>
      <c r="BKD4" s="13"/>
      <c r="BKE4" s="13"/>
      <c r="BKF4" s="13"/>
      <c r="BKG4" s="13"/>
      <c r="BKH4" s="13"/>
      <c r="BKI4" s="13"/>
      <c r="BKJ4" s="13"/>
      <c r="BKK4" s="13"/>
      <c r="BKL4" s="13"/>
      <c r="BKM4" s="13"/>
      <c r="BKN4" s="13"/>
      <c r="BKO4" s="13"/>
      <c r="BKP4" s="13"/>
      <c r="BKQ4" s="13"/>
      <c r="BKR4" s="13"/>
      <c r="BKS4" s="13"/>
      <c r="BKT4" s="13"/>
      <c r="BKU4" s="13"/>
      <c r="BKV4" s="13"/>
      <c r="BKW4" s="13"/>
      <c r="BKX4" s="13"/>
      <c r="BKY4" s="13"/>
      <c r="BKZ4" s="13"/>
      <c r="BLA4" s="13"/>
      <c r="BLB4" s="13"/>
      <c r="BLC4" s="13"/>
      <c r="BLD4" s="13"/>
      <c r="BLE4" s="13"/>
      <c r="BLF4" s="13"/>
      <c r="BLG4" s="13"/>
      <c r="BLH4" s="13"/>
      <c r="BLI4" s="13"/>
      <c r="BLJ4" s="13"/>
      <c r="BLK4" s="13"/>
      <c r="BLL4" s="13"/>
      <c r="BLM4" s="13"/>
      <c r="BLN4" s="13"/>
      <c r="BLO4" s="13"/>
      <c r="BLP4" s="13"/>
      <c r="BLQ4" s="13"/>
      <c r="BLR4" s="13"/>
      <c r="BLS4" s="13"/>
      <c r="BLT4" s="13"/>
      <c r="BLU4" s="13"/>
      <c r="BLV4" s="13"/>
      <c r="BLW4" s="13"/>
      <c r="BLX4" s="13"/>
      <c r="BLY4" s="13"/>
      <c r="BLZ4" s="13"/>
      <c r="BMA4" s="13"/>
      <c r="BMB4" s="13"/>
      <c r="BMC4" s="13"/>
      <c r="BMD4" s="13"/>
      <c r="BME4" s="13"/>
      <c r="BMF4" s="13"/>
      <c r="BMG4" s="13"/>
      <c r="BMH4" s="13"/>
      <c r="BMI4" s="13"/>
      <c r="BMJ4" s="13"/>
      <c r="BMK4" s="13"/>
      <c r="BML4" s="13"/>
      <c r="BMM4" s="13"/>
      <c r="BMN4" s="13"/>
      <c r="BMO4" s="13"/>
      <c r="BMP4" s="13"/>
      <c r="BMQ4" s="13"/>
      <c r="BMR4" s="13"/>
      <c r="BMS4" s="13"/>
      <c r="BMT4" s="13"/>
      <c r="BMU4" s="13"/>
      <c r="BMV4" s="13"/>
      <c r="BMW4" s="13"/>
      <c r="BMX4" s="13"/>
      <c r="BMY4" s="13"/>
      <c r="BMZ4" s="13"/>
      <c r="BNA4" s="13"/>
      <c r="BNB4" s="13"/>
      <c r="BNC4" s="13"/>
      <c r="BND4" s="13"/>
      <c r="BNE4" s="13"/>
      <c r="BNF4" s="13"/>
      <c r="BNG4" s="13"/>
      <c r="BNH4" s="13"/>
      <c r="BNI4" s="13"/>
      <c r="BNJ4" s="13"/>
      <c r="BNK4" s="13"/>
      <c r="BNL4" s="13"/>
      <c r="BNM4" s="13"/>
      <c r="BNN4" s="13"/>
      <c r="BNO4" s="13"/>
      <c r="BNP4" s="13"/>
      <c r="BNQ4" s="13"/>
      <c r="BNR4" s="13"/>
      <c r="BNS4" s="13"/>
      <c r="BNT4" s="13"/>
      <c r="BNU4" s="13"/>
      <c r="BNV4" s="13"/>
      <c r="BNW4" s="13"/>
      <c r="BNX4" s="13"/>
      <c r="BNY4" s="13"/>
      <c r="BNZ4" s="13"/>
      <c r="BOA4" s="13"/>
      <c r="BOB4" s="13"/>
      <c r="BOC4" s="13"/>
      <c r="BOD4" s="13"/>
      <c r="BOE4" s="13"/>
      <c r="BOF4" s="13"/>
      <c r="BOG4" s="13"/>
      <c r="BOH4" s="13"/>
      <c r="BOI4" s="13"/>
      <c r="BOJ4" s="13"/>
      <c r="BOK4" s="13"/>
      <c r="BOL4" s="13"/>
      <c r="BOM4" s="13"/>
      <c r="BON4" s="13"/>
      <c r="BOO4" s="13"/>
      <c r="BOP4" s="13"/>
      <c r="BOQ4" s="13"/>
      <c r="BOR4" s="13"/>
      <c r="BOS4" s="13"/>
      <c r="BOT4" s="13"/>
      <c r="BOU4" s="13"/>
      <c r="BOV4" s="13"/>
      <c r="BOW4" s="13"/>
      <c r="BOX4" s="13"/>
      <c r="BOY4" s="13"/>
      <c r="BOZ4" s="13"/>
      <c r="BPA4" s="13"/>
      <c r="BPB4" s="13"/>
      <c r="BPC4" s="13"/>
      <c r="BPD4" s="13"/>
      <c r="BPE4" s="13"/>
      <c r="BPF4" s="13"/>
      <c r="BPG4" s="13"/>
      <c r="BPH4" s="13"/>
      <c r="BPI4" s="13"/>
      <c r="BPJ4" s="13"/>
      <c r="BPK4" s="13"/>
      <c r="BPL4" s="13"/>
      <c r="BPM4" s="13"/>
      <c r="BPN4" s="13"/>
      <c r="BPO4" s="13"/>
      <c r="BPP4" s="13"/>
      <c r="BPQ4" s="13"/>
      <c r="BPR4" s="13"/>
      <c r="BPS4" s="13"/>
      <c r="BPT4" s="13"/>
      <c r="BPU4" s="13"/>
      <c r="BPV4" s="13"/>
      <c r="BPW4" s="13"/>
      <c r="BPX4" s="13"/>
      <c r="BPY4" s="13"/>
      <c r="BPZ4" s="13"/>
      <c r="BQA4" s="13"/>
      <c r="BQB4" s="13"/>
      <c r="BQC4" s="13"/>
      <c r="BQD4" s="13"/>
      <c r="BQE4" s="13"/>
      <c r="BQF4" s="13"/>
      <c r="BQG4" s="13"/>
      <c r="BQH4" s="13"/>
      <c r="BQI4" s="13"/>
      <c r="BQJ4" s="13"/>
      <c r="BQK4" s="13"/>
      <c r="BQL4" s="13"/>
      <c r="BQM4" s="13"/>
      <c r="BQN4" s="13"/>
      <c r="BQO4" s="13"/>
      <c r="BQP4" s="13"/>
      <c r="BQQ4" s="13"/>
      <c r="BQR4" s="13"/>
      <c r="BQS4" s="13"/>
      <c r="BQT4" s="13"/>
      <c r="BQU4" s="13"/>
      <c r="BQV4" s="13"/>
      <c r="BQW4" s="13"/>
      <c r="BQX4" s="13"/>
      <c r="BQY4" s="13"/>
      <c r="BQZ4" s="13"/>
      <c r="BRA4" s="13"/>
      <c r="BRB4" s="13"/>
      <c r="BRC4" s="13"/>
      <c r="BRD4" s="13"/>
      <c r="BRE4" s="13"/>
      <c r="BRF4" s="13"/>
      <c r="BRG4" s="13"/>
      <c r="BRH4" s="13"/>
      <c r="BRI4" s="13"/>
      <c r="BRJ4" s="13"/>
      <c r="BRK4" s="13"/>
      <c r="BRL4" s="13"/>
      <c r="BRM4" s="13"/>
      <c r="BRN4" s="13"/>
      <c r="BRO4" s="13"/>
      <c r="BRP4" s="13"/>
      <c r="BRQ4" s="13"/>
      <c r="BRR4" s="13"/>
      <c r="BRS4" s="13"/>
      <c r="BRT4" s="13"/>
      <c r="BRU4" s="13"/>
      <c r="BRV4" s="13"/>
      <c r="BRW4" s="13"/>
      <c r="BRX4" s="13"/>
      <c r="BRY4" s="13"/>
      <c r="BRZ4" s="13"/>
      <c r="BSA4" s="13"/>
      <c r="BSB4" s="13"/>
      <c r="BSC4" s="13"/>
      <c r="BSD4" s="13"/>
      <c r="BSE4" s="13"/>
      <c r="BSF4" s="13"/>
      <c r="BSG4" s="13"/>
      <c r="BSH4" s="13"/>
      <c r="BSI4" s="13"/>
      <c r="BSJ4" s="13"/>
      <c r="BSK4" s="13"/>
      <c r="BSL4" s="13"/>
      <c r="BSM4" s="13"/>
      <c r="BSN4" s="13"/>
      <c r="BSO4" s="13"/>
      <c r="BSP4" s="13"/>
      <c r="BSQ4" s="13"/>
      <c r="BSR4" s="13"/>
      <c r="BSS4" s="13"/>
      <c r="BST4" s="13"/>
      <c r="BSU4" s="13"/>
      <c r="BSV4" s="13"/>
      <c r="BSW4" s="13"/>
      <c r="BSX4" s="13"/>
      <c r="BSY4" s="13"/>
      <c r="BSZ4" s="13"/>
      <c r="BTA4" s="13"/>
      <c r="BTB4" s="13"/>
      <c r="BTC4" s="13"/>
      <c r="BTD4" s="13"/>
      <c r="BTE4" s="13"/>
      <c r="BTF4" s="13"/>
      <c r="BTG4" s="13"/>
      <c r="BTH4" s="13"/>
      <c r="BTI4" s="13"/>
      <c r="BTJ4" s="13"/>
      <c r="BTK4" s="13"/>
      <c r="BTL4" s="13"/>
      <c r="BTM4" s="13"/>
      <c r="BTN4" s="13"/>
      <c r="BTO4" s="13"/>
      <c r="BTP4" s="13"/>
      <c r="BTQ4" s="13"/>
      <c r="BTR4" s="13"/>
      <c r="BTS4" s="13"/>
      <c r="BTT4" s="13"/>
      <c r="BTU4" s="13"/>
      <c r="BTV4" s="13"/>
      <c r="BTW4" s="13"/>
      <c r="BTX4" s="13"/>
      <c r="BTY4" s="13"/>
      <c r="BTZ4" s="13"/>
      <c r="BUA4" s="13"/>
      <c r="BUB4" s="13"/>
      <c r="BUC4" s="13"/>
      <c r="BUD4" s="13"/>
      <c r="BUE4" s="13"/>
      <c r="BUF4" s="13"/>
      <c r="BUG4" s="13"/>
      <c r="BUH4" s="13"/>
      <c r="BUI4" s="13"/>
      <c r="BUJ4" s="13"/>
      <c r="BUK4" s="13"/>
      <c r="BUL4" s="13"/>
      <c r="BUM4" s="13"/>
      <c r="BUN4" s="13"/>
      <c r="BUO4" s="13"/>
      <c r="BUP4" s="13"/>
      <c r="BUQ4" s="13"/>
      <c r="BUR4" s="13"/>
      <c r="BUS4" s="13"/>
      <c r="BUT4" s="13"/>
      <c r="BUU4" s="13"/>
      <c r="BUV4" s="13"/>
      <c r="BUW4" s="13"/>
      <c r="BUX4" s="13"/>
      <c r="BUY4" s="13"/>
      <c r="BUZ4" s="13"/>
      <c r="BVA4" s="13"/>
      <c r="BVB4" s="13"/>
      <c r="BVC4" s="13"/>
      <c r="BVD4" s="13"/>
      <c r="BVE4" s="13"/>
      <c r="BVF4" s="13"/>
      <c r="BVG4" s="13"/>
      <c r="BVH4" s="13"/>
      <c r="BVI4" s="13"/>
      <c r="BVJ4" s="13"/>
      <c r="BVK4" s="13"/>
      <c r="BVL4" s="13"/>
      <c r="BVM4" s="13"/>
      <c r="BVN4" s="13"/>
      <c r="BVO4" s="13"/>
      <c r="BVP4" s="13"/>
      <c r="BVQ4" s="13"/>
      <c r="BVR4" s="13"/>
      <c r="BVS4" s="13"/>
      <c r="BVT4" s="13"/>
      <c r="BVU4" s="13"/>
      <c r="BVV4" s="13"/>
      <c r="BVW4" s="13"/>
      <c r="BVX4" s="13"/>
      <c r="BVY4" s="13"/>
      <c r="BVZ4" s="13"/>
      <c r="BWA4" s="13"/>
      <c r="BWB4" s="13"/>
      <c r="BWC4" s="13"/>
      <c r="BWD4" s="13"/>
      <c r="BWE4" s="13"/>
      <c r="BWF4" s="13"/>
      <c r="BWG4" s="13"/>
      <c r="BWH4" s="13"/>
      <c r="BWI4" s="13"/>
      <c r="BWJ4" s="13"/>
      <c r="BWK4" s="13"/>
      <c r="BWL4" s="13"/>
      <c r="BWM4" s="13"/>
      <c r="BWN4" s="13"/>
      <c r="BWO4" s="13"/>
      <c r="BWP4" s="13"/>
      <c r="BWQ4" s="13"/>
      <c r="BWR4" s="13"/>
      <c r="BWS4" s="13"/>
      <c r="BWT4" s="13"/>
      <c r="BWU4" s="13"/>
      <c r="BWV4" s="13"/>
      <c r="BWW4" s="13"/>
      <c r="BWX4" s="13"/>
      <c r="BWY4" s="13"/>
      <c r="BWZ4" s="13"/>
      <c r="BXA4" s="13"/>
      <c r="BXB4" s="13"/>
      <c r="BXC4" s="13"/>
      <c r="BXD4" s="13"/>
      <c r="BXE4" s="13"/>
      <c r="BXF4" s="13"/>
      <c r="BXG4" s="13"/>
      <c r="BXH4" s="13"/>
      <c r="BXI4" s="13"/>
      <c r="BXJ4" s="13"/>
      <c r="BXK4" s="13"/>
      <c r="BXL4" s="13"/>
      <c r="BXM4" s="13"/>
      <c r="BXN4" s="13"/>
      <c r="BXO4" s="13"/>
      <c r="BXP4" s="13"/>
      <c r="BXQ4" s="13"/>
      <c r="BXR4" s="13"/>
      <c r="BXS4" s="13"/>
      <c r="BXT4" s="13"/>
      <c r="BXU4" s="13"/>
      <c r="BXV4" s="13"/>
      <c r="BXW4" s="13"/>
      <c r="BXX4" s="13"/>
      <c r="BXY4" s="13"/>
      <c r="BXZ4" s="13"/>
      <c r="BYA4" s="13"/>
      <c r="BYB4" s="13"/>
      <c r="BYC4" s="13"/>
      <c r="BYD4" s="13"/>
      <c r="BYE4" s="13"/>
      <c r="BYF4" s="13"/>
      <c r="BYG4" s="13"/>
      <c r="BYH4" s="13"/>
      <c r="BYI4" s="13"/>
      <c r="BYJ4" s="13"/>
      <c r="BYK4" s="13"/>
      <c r="BYL4" s="13"/>
      <c r="BYM4" s="13"/>
      <c r="BYN4" s="13"/>
      <c r="BYO4" s="13"/>
      <c r="BYP4" s="13"/>
      <c r="BYQ4" s="13"/>
      <c r="BYR4" s="13"/>
      <c r="BYS4" s="13"/>
      <c r="BYT4" s="13"/>
      <c r="BYU4" s="13"/>
      <c r="BYV4" s="13"/>
      <c r="BYW4" s="13"/>
      <c r="BYX4" s="13"/>
      <c r="BYY4" s="13"/>
      <c r="BYZ4" s="13"/>
      <c r="BZA4" s="13"/>
      <c r="BZB4" s="13"/>
      <c r="BZC4" s="13"/>
      <c r="BZD4" s="13"/>
      <c r="BZE4" s="13"/>
      <c r="BZF4" s="13"/>
      <c r="BZG4" s="13"/>
      <c r="BZH4" s="13"/>
      <c r="BZI4" s="13"/>
      <c r="BZJ4" s="13"/>
      <c r="BZK4" s="13"/>
      <c r="BZL4" s="13"/>
      <c r="BZM4" s="13"/>
      <c r="BZN4" s="13"/>
      <c r="BZO4" s="13"/>
      <c r="BZP4" s="13"/>
      <c r="BZQ4" s="13"/>
      <c r="BZR4" s="13"/>
      <c r="BZS4" s="13"/>
      <c r="BZT4" s="13"/>
      <c r="BZU4" s="13"/>
      <c r="BZV4" s="13"/>
      <c r="BZW4" s="13"/>
      <c r="BZX4" s="13"/>
      <c r="BZY4" s="13"/>
      <c r="BZZ4" s="13"/>
      <c r="CAA4" s="13"/>
      <c r="CAB4" s="13"/>
      <c r="CAC4" s="13"/>
      <c r="CAD4" s="13"/>
      <c r="CAE4" s="13"/>
      <c r="CAF4" s="13"/>
      <c r="CAG4" s="13"/>
      <c r="CAH4" s="13"/>
      <c r="CAI4" s="13"/>
      <c r="CAJ4" s="13"/>
      <c r="CAK4" s="13"/>
      <c r="CAL4" s="13"/>
      <c r="CAM4" s="13"/>
      <c r="CAN4" s="13"/>
      <c r="CAO4" s="13"/>
      <c r="CAP4" s="13"/>
      <c r="CAQ4" s="13"/>
      <c r="CAR4" s="13"/>
      <c r="CAS4" s="13"/>
      <c r="CAT4" s="13"/>
      <c r="CAU4" s="13"/>
      <c r="CAV4" s="13"/>
      <c r="CAW4" s="13"/>
      <c r="CAX4" s="13"/>
      <c r="CAY4" s="13"/>
      <c r="CAZ4" s="13"/>
      <c r="CBA4" s="13"/>
      <c r="CBB4" s="13"/>
      <c r="CBC4" s="13"/>
      <c r="CBD4" s="13"/>
      <c r="CBE4" s="13"/>
      <c r="CBF4" s="13"/>
      <c r="CBG4" s="13"/>
      <c r="CBH4" s="13"/>
      <c r="CBI4" s="13"/>
      <c r="CBJ4" s="13"/>
      <c r="CBK4" s="13"/>
      <c r="CBL4" s="13"/>
      <c r="CBM4" s="13"/>
      <c r="CBN4" s="13"/>
      <c r="CBO4" s="13"/>
      <c r="CBP4" s="13"/>
      <c r="CBQ4" s="13"/>
      <c r="CBR4" s="13"/>
      <c r="CBS4" s="13"/>
      <c r="CBT4" s="13"/>
      <c r="CBU4" s="13"/>
      <c r="CBV4" s="13"/>
      <c r="CBW4" s="13"/>
      <c r="CBX4" s="13"/>
      <c r="CBY4" s="13"/>
      <c r="CBZ4" s="13"/>
      <c r="CCA4" s="13"/>
      <c r="CCB4" s="13"/>
      <c r="CCC4" s="13"/>
      <c r="CCD4" s="13"/>
      <c r="CCE4" s="13"/>
      <c r="CCF4" s="13"/>
      <c r="CCG4" s="13"/>
      <c r="CCH4" s="13"/>
      <c r="CCI4" s="13"/>
      <c r="CCJ4" s="13"/>
      <c r="CCK4" s="13"/>
      <c r="CCL4" s="13"/>
      <c r="CCM4" s="13"/>
      <c r="CCN4" s="13"/>
      <c r="CCO4" s="13"/>
      <c r="CCP4" s="13"/>
      <c r="CCQ4" s="13"/>
      <c r="CCR4" s="13"/>
      <c r="CCS4" s="13"/>
      <c r="CCT4" s="13"/>
      <c r="CCU4" s="13"/>
      <c r="CCV4" s="13"/>
      <c r="CCW4" s="13"/>
      <c r="CCX4" s="13"/>
      <c r="CCY4" s="13"/>
      <c r="CCZ4" s="13"/>
      <c r="CDA4" s="13"/>
      <c r="CDB4" s="13"/>
      <c r="CDC4" s="13"/>
      <c r="CDD4" s="13"/>
      <c r="CDE4" s="13"/>
      <c r="CDF4" s="13"/>
      <c r="CDG4" s="13"/>
      <c r="CDH4" s="13"/>
      <c r="CDI4" s="13"/>
      <c r="CDJ4" s="13"/>
      <c r="CDK4" s="13"/>
      <c r="CDL4" s="13"/>
      <c r="CDM4" s="13"/>
      <c r="CDN4" s="13"/>
      <c r="CDO4" s="13"/>
      <c r="CDP4" s="13"/>
      <c r="CDQ4" s="13"/>
      <c r="CDR4" s="13"/>
      <c r="CDS4" s="13"/>
      <c r="CDT4" s="13"/>
      <c r="CDU4" s="13"/>
      <c r="CDV4" s="13"/>
      <c r="CDW4" s="13"/>
      <c r="CDX4" s="13"/>
      <c r="CDY4" s="13"/>
      <c r="CDZ4" s="13"/>
      <c r="CEA4" s="13"/>
      <c r="CEB4" s="13"/>
      <c r="CEC4" s="13"/>
      <c r="CED4" s="13"/>
      <c r="CEE4" s="13"/>
      <c r="CEF4" s="13"/>
      <c r="CEG4" s="13"/>
      <c r="CEH4" s="13"/>
      <c r="CEI4" s="13"/>
      <c r="CEJ4" s="13"/>
      <c r="CEK4" s="13"/>
      <c r="CEL4" s="13"/>
      <c r="CEM4" s="13"/>
      <c r="CEN4" s="13"/>
      <c r="CEO4" s="13"/>
      <c r="CEP4" s="13"/>
      <c r="CEQ4" s="13"/>
      <c r="CER4" s="13"/>
      <c r="CES4" s="13"/>
      <c r="CET4" s="13"/>
      <c r="CEU4" s="13"/>
      <c r="CEV4" s="13"/>
      <c r="CEW4" s="13"/>
      <c r="CEX4" s="13"/>
      <c r="CEY4" s="13"/>
      <c r="CEZ4" s="13"/>
      <c r="CFA4" s="13"/>
      <c r="CFB4" s="13"/>
      <c r="CFC4" s="13"/>
      <c r="CFD4" s="13"/>
      <c r="CFE4" s="13"/>
      <c r="CFF4" s="13"/>
      <c r="CFG4" s="13"/>
      <c r="CFH4" s="13"/>
      <c r="CFI4" s="13"/>
      <c r="CFJ4" s="13"/>
      <c r="CFK4" s="13"/>
      <c r="CFL4" s="13"/>
      <c r="CFM4" s="13"/>
      <c r="CFN4" s="13"/>
      <c r="CFO4" s="13"/>
      <c r="CFP4" s="13"/>
      <c r="CFQ4" s="13"/>
      <c r="CFR4" s="13"/>
      <c r="CFS4" s="13"/>
      <c r="CFT4" s="13"/>
      <c r="CFU4" s="13"/>
      <c r="CFV4" s="13"/>
      <c r="CFW4" s="13"/>
      <c r="CFX4" s="13"/>
      <c r="CFY4" s="13"/>
      <c r="CFZ4" s="13"/>
      <c r="CGA4" s="13"/>
      <c r="CGB4" s="13"/>
      <c r="CGC4" s="13"/>
      <c r="CGD4" s="13"/>
      <c r="CGE4" s="13"/>
      <c r="CGF4" s="13"/>
      <c r="CGG4" s="13"/>
      <c r="CGH4" s="13"/>
      <c r="CGI4" s="13"/>
      <c r="CGJ4" s="13"/>
      <c r="CGK4" s="13"/>
      <c r="CGL4" s="13"/>
      <c r="CGM4" s="13"/>
      <c r="CGN4" s="13"/>
      <c r="CGO4" s="13"/>
      <c r="CGP4" s="13"/>
      <c r="CGQ4" s="13"/>
      <c r="CGR4" s="13"/>
      <c r="CGS4" s="13"/>
      <c r="CGT4" s="13"/>
      <c r="CGU4" s="13"/>
      <c r="CGV4" s="13"/>
      <c r="CGW4" s="13"/>
      <c r="CGX4" s="13"/>
      <c r="CGY4" s="13"/>
      <c r="CGZ4" s="13"/>
      <c r="CHA4" s="13"/>
      <c r="CHB4" s="13"/>
      <c r="CHC4" s="13"/>
      <c r="CHD4" s="13"/>
      <c r="CHE4" s="13"/>
      <c r="CHF4" s="13"/>
      <c r="CHG4" s="13"/>
      <c r="CHH4" s="13"/>
      <c r="CHI4" s="13"/>
      <c r="CHJ4" s="13"/>
      <c r="CHK4" s="13"/>
      <c r="CHL4" s="13"/>
      <c r="CHM4" s="13"/>
      <c r="CHN4" s="13"/>
      <c r="CHO4" s="13"/>
      <c r="CHP4" s="13"/>
      <c r="CHQ4" s="13"/>
      <c r="CHR4" s="13"/>
      <c r="CHS4" s="13"/>
      <c r="CHT4" s="13"/>
      <c r="CHU4" s="13"/>
      <c r="CHV4" s="13"/>
      <c r="CHW4" s="13"/>
      <c r="CHX4" s="13"/>
      <c r="CHY4" s="13"/>
      <c r="CHZ4" s="13"/>
      <c r="CIA4" s="13"/>
      <c r="CIB4" s="13"/>
      <c r="CIC4" s="13"/>
      <c r="CID4" s="13"/>
      <c r="CIE4" s="13"/>
      <c r="CIF4" s="13"/>
      <c r="CIG4" s="13"/>
      <c r="CIH4" s="13"/>
      <c r="CII4" s="13"/>
      <c r="CIJ4" s="13"/>
      <c r="CIK4" s="13"/>
      <c r="CIL4" s="13"/>
      <c r="CIM4" s="13"/>
      <c r="CIN4" s="13"/>
      <c r="CIO4" s="13"/>
      <c r="CIP4" s="13"/>
      <c r="CIQ4" s="13"/>
      <c r="CIR4" s="13"/>
      <c r="CIS4" s="13"/>
      <c r="CIT4" s="13"/>
      <c r="CIU4" s="13"/>
      <c r="CIV4" s="13"/>
      <c r="CIW4" s="13"/>
      <c r="CIX4" s="13"/>
      <c r="CIY4" s="13"/>
      <c r="CIZ4" s="13"/>
      <c r="CJA4" s="13"/>
      <c r="CJB4" s="13"/>
      <c r="CJC4" s="13"/>
      <c r="CJD4" s="13"/>
      <c r="CJE4" s="13"/>
      <c r="CJF4" s="13"/>
      <c r="CJG4" s="13"/>
      <c r="CJH4" s="13"/>
      <c r="CJI4" s="13"/>
      <c r="CJJ4" s="13"/>
      <c r="CJK4" s="13"/>
      <c r="CJL4" s="13"/>
      <c r="CJM4" s="13"/>
      <c r="CJN4" s="13"/>
      <c r="CJO4" s="13"/>
      <c r="CJP4" s="13"/>
      <c r="CJQ4" s="13"/>
      <c r="CJR4" s="13"/>
      <c r="CJS4" s="13"/>
      <c r="CJT4" s="13"/>
      <c r="CJU4" s="13"/>
      <c r="CJV4" s="13"/>
      <c r="CJW4" s="13"/>
      <c r="CJX4" s="13"/>
      <c r="CJY4" s="13"/>
      <c r="CJZ4" s="13"/>
      <c r="CKA4" s="13"/>
      <c r="CKB4" s="13"/>
      <c r="CKC4" s="13"/>
      <c r="CKD4" s="13"/>
      <c r="CKE4" s="13"/>
      <c r="CKF4" s="13"/>
      <c r="CKG4" s="13"/>
      <c r="CKH4" s="13"/>
      <c r="CKI4" s="13"/>
      <c r="CKJ4" s="13"/>
      <c r="CKK4" s="13"/>
      <c r="CKL4" s="13"/>
      <c r="CKM4" s="13"/>
      <c r="CKN4" s="13"/>
      <c r="CKO4" s="13"/>
      <c r="CKP4" s="13"/>
      <c r="CKQ4" s="13"/>
      <c r="CKR4" s="13"/>
      <c r="CKS4" s="13"/>
      <c r="CKT4" s="13"/>
      <c r="CKU4" s="13"/>
      <c r="CKV4" s="13"/>
      <c r="CKW4" s="13"/>
      <c r="CKX4" s="13"/>
      <c r="CKY4" s="13"/>
      <c r="CKZ4" s="13"/>
      <c r="CLA4" s="13"/>
      <c r="CLB4" s="13"/>
      <c r="CLC4" s="13"/>
      <c r="CLD4" s="13"/>
      <c r="CLE4" s="13"/>
      <c r="CLF4" s="13"/>
      <c r="CLG4" s="13"/>
      <c r="CLH4" s="13"/>
      <c r="CLI4" s="13"/>
      <c r="CLJ4" s="13"/>
      <c r="CLK4" s="13"/>
      <c r="CLL4" s="13"/>
      <c r="CLM4" s="13"/>
      <c r="CLN4" s="13"/>
      <c r="CLO4" s="13"/>
      <c r="CLP4" s="13"/>
      <c r="CLQ4" s="13"/>
      <c r="CLR4" s="13"/>
      <c r="CLS4" s="13"/>
      <c r="CLT4" s="13"/>
      <c r="CLU4" s="13"/>
      <c r="CLV4" s="13"/>
      <c r="CLW4" s="13"/>
      <c r="CLX4" s="13"/>
      <c r="CLY4" s="13"/>
      <c r="CLZ4" s="13"/>
      <c r="CMA4" s="13"/>
      <c r="CMB4" s="13"/>
      <c r="CMC4" s="13"/>
      <c r="CMD4" s="13"/>
      <c r="CME4" s="13"/>
      <c r="CMF4" s="13"/>
      <c r="CMG4" s="13"/>
      <c r="CMH4" s="13"/>
      <c r="CMI4" s="13"/>
      <c r="CMJ4" s="13"/>
      <c r="CMK4" s="13"/>
      <c r="CML4" s="13"/>
      <c r="CMM4" s="13"/>
      <c r="CMN4" s="13"/>
      <c r="CMO4" s="13"/>
      <c r="CMP4" s="13"/>
      <c r="CMQ4" s="13"/>
      <c r="CMR4" s="13"/>
      <c r="CMS4" s="13"/>
      <c r="CMT4" s="13"/>
      <c r="CMU4" s="13"/>
      <c r="CMV4" s="13"/>
      <c r="CMW4" s="13"/>
      <c r="CMX4" s="13"/>
      <c r="CMY4" s="13"/>
      <c r="CMZ4" s="13"/>
      <c r="CNA4" s="13"/>
      <c r="CNB4" s="13"/>
      <c r="CNC4" s="13"/>
      <c r="CND4" s="13"/>
      <c r="CNE4" s="13"/>
      <c r="CNF4" s="13"/>
      <c r="CNG4" s="13"/>
      <c r="CNH4" s="13"/>
      <c r="CNI4" s="13"/>
      <c r="CNJ4" s="13"/>
      <c r="CNK4" s="13"/>
      <c r="CNL4" s="13"/>
      <c r="CNM4" s="13"/>
      <c r="CNN4" s="13"/>
      <c r="CNO4" s="13"/>
      <c r="CNP4" s="13"/>
      <c r="CNQ4" s="13"/>
      <c r="CNR4" s="13"/>
      <c r="CNS4" s="13"/>
      <c r="CNT4" s="13"/>
      <c r="CNU4" s="13"/>
      <c r="CNV4" s="13"/>
      <c r="CNW4" s="13"/>
      <c r="CNX4" s="13"/>
      <c r="CNY4" s="13"/>
      <c r="CNZ4" s="13"/>
      <c r="COA4" s="13"/>
      <c r="COB4" s="13"/>
      <c r="COC4" s="13"/>
      <c r="COD4" s="13"/>
      <c r="COE4" s="13"/>
      <c r="COF4" s="13"/>
      <c r="COG4" s="13"/>
      <c r="COH4" s="13"/>
      <c r="COI4" s="13"/>
      <c r="COJ4" s="13"/>
      <c r="COK4" s="13"/>
      <c r="COL4" s="13"/>
      <c r="COM4" s="13"/>
      <c r="CON4" s="13"/>
      <c r="COO4" s="13"/>
      <c r="COP4" s="13"/>
      <c r="COQ4" s="13"/>
      <c r="COR4" s="13"/>
      <c r="COS4" s="13"/>
      <c r="COT4" s="13"/>
      <c r="COU4" s="13"/>
      <c r="COV4" s="13"/>
      <c r="COW4" s="13"/>
      <c r="COX4" s="13"/>
      <c r="COY4" s="13"/>
      <c r="COZ4" s="13"/>
      <c r="CPA4" s="13"/>
      <c r="CPB4" s="13"/>
      <c r="CPC4" s="13"/>
      <c r="CPD4" s="13"/>
      <c r="CPE4" s="13"/>
      <c r="CPF4" s="13"/>
      <c r="CPG4" s="13"/>
      <c r="CPH4" s="13"/>
      <c r="CPI4" s="13"/>
      <c r="CPJ4" s="13"/>
      <c r="CPK4" s="13"/>
      <c r="CPL4" s="13"/>
      <c r="CPM4" s="13"/>
      <c r="CPN4" s="13"/>
      <c r="CPO4" s="13"/>
      <c r="CPP4" s="13"/>
      <c r="CPQ4" s="13"/>
      <c r="CPR4" s="13"/>
      <c r="CPS4" s="13"/>
      <c r="CPT4" s="13"/>
      <c r="CPU4" s="13"/>
      <c r="CPV4" s="13"/>
      <c r="CPW4" s="13"/>
      <c r="CPX4" s="13"/>
      <c r="CPY4" s="13"/>
      <c r="CPZ4" s="13"/>
      <c r="CQA4" s="13"/>
      <c r="CQB4" s="13"/>
      <c r="CQC4" s="13"/>
      <c r="CQD4" s="13"/>
      <c r="CQE4" s="13"/>
      <c r="CQF4" s="13"/>
      <c r="CQG4" s="13"/>
      <c r="CQH4" s="13"/>
      <c r="CQI4" s="13"/>
      <c r="CQJ4" s="13"/>
      <c r="CQK4" s="13"/>
      <c r="CQL4" s="13"/>
      <c r="CQM4" s="13"/>
      <c r="CQN4" s="13"/>
      <c r="CQO4" s="13"/>
      <c r="CQP4" s="13"/>
      <c r="CQQ4" s="13"/>
      <c r="CQR4" s="13"/>
      <c r="CQS4" s="13"/>
      <c r="CQT4" s="13"/>
      <c r="CQU4" s="13"/>
      <c r="CQV4" s="13"/>
      <c r="CQW4" s="13"/>
      <c r="CQX4" s="13"/>
      <c r="CQY4" s="13"/>
      <c r="CQZ4" s="13"/>
      <c r="CRA4" s="13"/>
      <c r="CRB4" s="13"/>
      <c r="CRC4" s="13"/>
      <c r="CRD4" s="13"/>
      <c r="CRE4" s="13"/>
      <c r="CRF4" s="13"/>
      <c r="CRG4" s="13"/>
      <c r="CRH4" s="13"/>
      <c r="CRI4" s="13"/>
      <c r="CRJ4" s="13"/>
      <c r="CRK4" s="13"/>
      <c r="CRL4" s="13"/>
      <c r="CRM4" s="13"/>
      <c r="CRN4" s="13"/>
      <c r="CRO4" s="13"/>
      <c r="CRP4" s="13"/>
      <c r="CRQ4" s="13"/>
      <c r="CRR4" s="13"/>
      <c r="CRS4" s="13"/>
      <c r="CRT4" s="13"/>
      <c r="CRU4" s="13"/>
      <c r="CRV4" s="13"/>
      <c r="CRW4" s="13"/>
      <c r="CRX4" s="13"/>
      <c r="CRY4" s="13"/>
      <c r="CRZ4" s="13"/>
      <c r="CSA4" s="13"/>
      <c r="CSB4" s="13"/>
      <c r="CSC4" s="13"/>
      <c r="CSD4" s="13"/>
      <c r="CSE4" s="13"/>
      <c r="CSF4" s="13"/>
      <c r="CSG4" s="13"/>
      <c r="CSH4" s="13"/>
      <c r="CSI4" s="13"/>
      <c r="CSJ4" s="13"/>
      <c r="CSK4" s="13"/>
      <c r="CSL4" s="13"/>
      <c r="CSM4" s="13"/>
      <c r="CSN4" s="13"/>
      <c r="CSO4" s="13"/>
      <c r="CSP4" s="13"/>
      <c r="CSQ4" s="13"/>
      <c r="CSR4" s="13"/>
      <c r="CSS4" s="13"/>
      <c r="CST4" s="13"/>
      <c r="CSU4" s="13"/>
      <c r="CSV4" s="13"/>
      <c r="CSW4" s="13"/>
      <c r="CSX4" s="13"/>
      <c r="CSY4" s="13"/>
      <c r="CSZ4" s="13"/>
      <c r="CTA4" s="13"/>
      <c r="CTB4" s="13"/>
      <c r="CTC4" s="13"/>
      <c r="CTD4" s="13"/>
      <c r="CTE4" s="13"/>
      <c r="CTF4" s="13"/>
      <c r="CTG4" s="13"/>
      <c r="CTH4" s="13"/>
      <c r="CTI4" s="13"/>
      <c r="CTJ4" s="13"/>
      <c r="CTK4" s="13"/>
      <c r="CTL4" s="13"/>
      <c r="CTM4" s="13"/>
      <c r="CTN4" s="13"/>
      <c r="CTO4" s="13"/>
      <c r="CTP4" s="13"/>
      <c r="CTQ4" s="13"/>
      <c r="CTR4" s="13"/>
      <c r="CTS4" s="13"/>
      <c r="CTT4" s="13"/>
      <c r="CTU4" s="13"/>
      <c r="CTV4" s="13"/>
      <c r="CTW4" s="13"/>
    </row>
    <row r="5" spans="1:2571" s="23" customFormat="1" x14ac:dyDescent="0.3">
      <c r="A5" s="1"/>
      <c r="B5" s="114" t="s">
        <v>4</v>
      </c>
      <c r="C5" s="110" t="s">
        <v>107</v>
      </c>
      <c r="D5" s="15" t="s">
        <v>45</v>
      </c>
      <c r="E5" s="15" t="s">
        <v>9</v>
      </c>
      <c r="F5" s="15">
        <v>200</v>
      </c>
      <c r="G5" s="15">
        <v>18.45</v>
      </c>
      <c r="H5" s="15">
        <v>5.54</v>
      </c>
      <c r="I5" s="15">
        <f t="shared" ref="I5:I29" si="0">ROUND(G5/F5,2)</f>
        <v>0.09</v>
      </c>
      <c r="J5" s="15">
        <f>ROUND(H5/F5,2)</f>
        <v>0.03</v>
      </c>
      <c r="K5" s="16" t="s">
        <v>136</v>
      </c>
      <c r="L5" s="17">
        <v>0.5</v>
      </c>
      <c r="M5" s="18"/>
      <c r="N5" s="19">
        <f t="shared" ref="N5:N36" si="1">L5*F5</f>
        <v>100</v>
      </c>
      <c r="O5" s="20">
        <f>ROUND((N5*1000)/120,0)</f>
        <v>833</v>
      </c>
      <c r="P5" s="19"/>
      <c r="Q5" s="20"/>
      <c r="R5" s="21"/>
      <c r="S5" s="22"/>
      <c r="T5" s="1"/>
      <c r="U5" s="1"/>
      <c r="V5" s="5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  <c r="IW5" s="6"/>
      <c r="IX5" s="6"/>
      <c r="IY5" s="6"/>
      <c r="IZ5" s="6"/>
      <c r="JA5" s="6"/>
      <c r="JB5" s="6"/>
      <c r="JC5" s="6"/>
      <c r="JD5" s="6"/>
      <c r="JE5" s="6"/>
      <c r="JF5" s="6"/>
      <c r="JG5" s="6"/>
      <c r="JH5" s="6"/>
      <c r="JI5" s="6"/>
      <c r="JJ5" s="6"/>
      <c r="JK5" s="6"/>
      <c r="JL5" s="6"/>
      <c r="JM5" s="6"/>
      <c r="JN5" s="6"/>
      <c r="JO5" s="6"/>
      <c r="JP5" s="6"/>
      <c r="JQ5" s="6"/>
      <c r="JR5" s="6"/>
      <c r="JS5" s="6"/>
      <c r="JT5" s="6"/>
      <c r="JU5" s="6"/>
      <c r="JV5" s="6"/>
      <c r="JW5" s="6"/>
      <c r="JX5" s="6"/>
      <c r="JY5" s="6"/>
      <c r="JZ5" s="6"/>
      <c r="KA5" s="6"/>
      <c r="KB5" s="6"/>
      <c r="KC5" s="6"/>
      <c r="KD5" s="6"/>
      <c r="KE5" s="6"/>
      <c r="KF5" s="6"/>
      <c r="KG5" s="6"/>
      <c r="KH5" s="6"/>
      <c r="KI5" s="6"/>
      <c r="KJ5" s="6"/>
      <c r="KK5" s="6"/>
      <c r="KL5" s="6"/>
      <c r="KM5" s="6"/>
      <c r="KN5" s="6"/>
      <c r="KO5" s="6"/>
      <c r="KP5" s="6"/>
      <c r="KQ5" s="6"/>
      <c r="KR5" s="6"/>
      <c r="KS5" s="6"/>
      <c r="KT5" s="6"/>
      <c r="KU5" s="6"/>
      <c r="KV5" s="6"/>
      <c r="KW5" s="6"/>
      <c r="KX5" s="6"/>
      <c r="KY5" s="6"/>
      <c r="KZ5" s="6"/>
      <c r="LA5" s="6"/>
      <c r="LB5" s="6"/>
      <c r="LC5" s="6"/>
      <c r="LD5" s="6"/>
      <c r="LE5" s="6"/>
      <c r="LF5" s="6"/>
      <c r="LG5" s="6"/>
      <c r="LH5" s="6"/>
      <c r="LI5" s="6"/>
      <c r="LJ5" s="6"/>
      <c r="LK5" s="6"/>
      <c r="LL5" s="6"/>
      <c r="LM5" s="6"/>
      <c r="LN5" s="6"/>
      <c r="LO5" s="6"/>
      <c r="LP5" s="6"/>
      <c r="LQ5" s="6"/>
      <c r="LR5" s="6"/>
      <c r="LS5" s="6"/>
      <c r="LT5" s="6"/>
      <c r="LU5" s="6"/>
      <c r="LV5" s="6"/>
      <c r="LW5" s="6"/>
      <c r="LX5" s="6"/>
      <c r="LY5" s="6"/>
      <c r="LZ5" s="6"/>
      <c r="MA5" s="6"/>
      <c r="MB5" s="6"/>
      <c r="MC5" s="6"/>
      <c r="MD5" s="6"/>
      <c r="ME5" s="6"/>
      <c r="MF5" s="6"/>
      <c r="MG5" s="6"/>
      <c r="MH5" s="6"/>
      <c r="MI5" s="6"/>
      <c r="MJ5" s="6"/>
      <c r="MK5" s="6"/>
      <c r="ML5" s="6"/>
      <c r="MM5" s="6"/>
      <c r="MN5" s="6"/>
      <c r="MO5" s="6"/>
      <c r="MP5" s="6"/>
      <c r="MQ5" s="6"/>
      <c r="MR5" s="6"/>
      <c r="MS5" s="6"/>
      <c r="MT5" s="6"/>
      <c r="MU5" s="6"/>
      <c r="MV5" s="6"/>
      <c r="MW5" s="6"/>
      <c r="MX5" s="6"/>
      <c r="MY5" s="6"/>
      <c r="MZ5" s="6"/>
      <c r="NA5" s="6"/>
      <c r="NB5" s="6"/>
      <c r="NC5" s="6"/>
      <c r="ND5" s="6"/>
      <c r="NE5" s="6"/>
      <c r="NF5" s="6"/>
      <c r="NG5" s="6"/>
      <c r="NH5" s="6"/>
      <c r="NI5" s="6"/>
      <c r="NJ5" s="6"/>
      <c r="NK5" s="6"/>
      <c r="NL5" s="6"/>
      <c r="NM5" s="6"/>
      <c r="NN5" s="6"/>
      <c r="NO5" s="6"/>
      <c r="NP5" s="6"/>
      <c r="NQ5" s="6"/>
      <c r="NR5" s="6"/>
      <c r="NS5" s="6"/>
      <c r="NT5" s="6"/>
      <c r="NU5" s="6"/>
      <c r="NV5" s="6"/>
      <c r="NW5" s="6"/>
      <c r="NX5" s="6"/>
      <c r="NY5" s="6"/>
      <c r="NZ5" s="6"/>
      <c r="OA5" s="6"/>
      <c r="OB5" s="6"/>
      <c r="OC5" s="6"/>
      <c r="OD5" s="6"/>
      <c r="OE5" s="6"/>
      <c r="OF5" s="6"/>
      <c r="OG5" s="6"/>
      <c r="OH5" s="6"/>
      <c r="OI5" s="6"/>
      <c r="OJ5" s="6"/>
      <c r="OK5" s="6"/>
      <c r="OL5" s="6"/>
      <c r="OM5" s="6"/>
      <c r="ON5" s="6"/>
      <c r="OO5" s="6"/>
      <c r="OP5" s="6"/>
      <c r="OQ5" s="6"/>
      <c r="OR5" s="6"/>
      <c r="OS5" s="6"/>
      <c r="OT5" s="6"/>
      <c r="OU5" s="6"/>
      <c r="OV5" s="6"/>
      <c r="OW5" s="6"/>
      <c r="OX5" s="6"/>
      <c r="OY5" s="6"/>
      <c r="OZ5" s="6"/>
      <c r="PA5" s="6"/>
      <c r="PB5" s="6"/>
      <c r="PC5" s="6"/>
      <c r="PD5" s="6"/>
      <c r="PE5" s="6"/>
      <c r="PF5" s="6"/>
      <c r="PG5" s="6"/>
      <c r="PH5" s="6"/>
      <c r="PI5" s="6"/>
      <c r="PJ5" s="6"/>
      <c r="PK5" s="6"/>
      <c r="PL5" s="6"/>
      <c r="PM5" s="6"/>
      <c r="PN5" s="6"/>
      <c r="PO5" s="6"/>
      <c r="PP5" s="6"/>
      <c r="PQ5" s="6"/>
      <c r="PR5" s="6"/>
      <c r="PS5" s="6"/>
      <c r="PT5" s="6"/>
      <c r="PU5" s="6"/>
      <c r="PV5" s="6"/>
      <c r="PW5" s="6"/>
      <c r="PX5" s="6"/>
      <c r="PY5" s="6"/>
      <c r="PZ5" s="6"/>
      <c r="QA5" s="6"/>
      <c r="QB5" s="6"/>
      <c r="QC5" s="6"/>
      <c r="QD5" s="6"/>
      <c r="QE5" s="6"/>
      <c r="QF5" s="6"/>
      <c r="QG5" s="6"/>
      <c r="QH5" s="6"/>
      <c r="QI5" s="6"/>
      <c r="QJ5" s="6"/>
      <c r="QK5" s="6"/>
      <c r="QL5" s="6"/>
      <c r="QM5" s="6"/>
      <c r="QN5" s="6"/>
      <c r="QO5" s="6"/>
      <c r="QP5" s="6"/>
      <c r="QQ5" s="6"/>
      <c r="QR5" s="6"/>
      <c r="QS5" s="6"/>
      <c r="QT5" s="6"/>
      <c r="QU5" s="6"/>
      <c r="QV5" s="6"/>
      <c r="QW5" s="6"/>
      <c r="QX5" s="6"/>
      <c r="QY5" s="6"/>
      <c r="QZ5" s="6"/>
      <c r="RA5" s="6"/>
      <c r="RB5" s="6"/>
      <c r="RC5" s="6"/>
      <c r="RD5" s="6"/>
      <c r="RE5" s="6"/>
      <c r="RF5" s="6"/>
      <c r="RG5" s="6"/>
      <c r="RH5" s="6"/>
      <c r="RI5" s="6"/>
      <c r="RJ5" s="6"/>
      <c r="RK5" s="6"/>
      <c r="RL5" s="6"/>
      <c r="RM5" s="6"/>
      <c r="RN5" s="6"/>
      <c r="RO5" s="6"/>
      <c r="RP5" s="6"/>
      <c r="RQ5" s="6"/>
      <c r="RR5" s="6"/>
      <c r="RS5" s="6"/>
      <c r="RT5" s="6"/>
      <c r="RU5" s="6"/>
      <c r="RV5" s="6"/>
      <c r="RW5" s="6"/>
      <c r="RX5" s="6"/>
      <c r="RY5" s="6"/>
      <c r="RZ5" s="6"/>
      <c r="SA5" s="6"/>
      <c r="SB5" s="6"/>
      <c r="SC5" s="6"/>
      <c r="SD5" s="6"/>
      <c r="SE5" s="6"/>
      <c r="SF5" s="6"/>
      <c r="SG5" s="6"/>
      <c r="SH5" s="6"/>
      <c r="SI5" s="6"/>
      <c r="SJ5" s="6"/>
      <c r="SK5" s="6"/>
      <c r="SL5" s="6"/>
      <c r="SM5" s="6"/>
      <c r="SN5" s="6"/>
      <c r="SO5" s="6"/>
      <c r="SP5" s="6"/>
      <c r="SQ5" s="6"/>
      <c r="SR5" s="6"/>
      <c r="SS5" s="6"/>
      <c r="ST5" s="6"/>
      <c r="SU5" s="6"/>
      <c r="SV5" s="6"/>
      <c r="SW5" s="6"/>
      <c r="SX5" s="6"/>
      <c r="SY5" s="6"/>
      <c r="SZ5" s="6"/>
      <c r="TA5" s="6"/>
      <c r="TB5" s="6"/>
      <c r="TC5" s="6"/>
      <c r="TD5" s="6"/>
      <c r="TE5" s="6"/>
      <c r="TF5" s="6"/>
      <c r="TG5" s="6"/>
      <c r="TH5" s="6"/>
      <c r="TI5" s="6"/>
      <c r="TJ5" s="6"/>
      <c r="TK5" s="6"/>
      <c r="TL5" s="6"/>
      <c r="TM5" s="6"/>
      <c r="TN5" s="6"/>
      <c r="TO5" s="6"/>
      <c r="TP5" s="6"/>
      <c r="TQ5" s="6"/>
      <c r="TR5" s="6"/>
      <c r="TS5" s="6"/>
      <c r="TT5" s="6"/>
      <c r="TU5" s="6"/>
      <c r="TV5" s="6"/>
      <c r="TW5" s="6"/>
      <c r="TX5" s="6"/>
      <c r="TY5" s="6"/>
      <c r="TZ5" s="6"/>
      <c r="UA5" s="6"/>
      <c r="UB5" s="6"/>
      <c r="UC5" s="6"/>
      <c r="UD5" s="6"/>
      <c r="UE5" s="6"/>
      <c r="UF5" s="6"/>
      <c r="UG5" s="6"/>
      <c r="UH5" s="6"/>
      <c r="UI5" s="6"/>
      <c r="UJ5" s="6"/>
      <c r="UK5" s="6"/>
      <c r="UL5" s="6"/>
      <c r="UM5" s="6"/>
      <c r="UN5" s="6"/>
      <c r="UO5" s="6"/>
      <c r="UP5" s="6"/>
      <c r="UQ5" s="6"/>
      <c r="UR5" s="6"/>
      <c r="US5" s="6"/>
      <c r="UT5" s="6"/>
      <c r="UU5" s="6"/>
      <c r="UV5" s="6"/>
      <c r="UW5" s="6"/>
      <c r="UX5" s="6"/>
      <c r="UY5" s="6"/>
      <c r="UZ5" s="6"/>
      <c r="VA5" s="6"/>
      <c r="VB5" s="6"/>
      <c r="VC5" s="6"/>
      <c r="VD5" s="6"/>
      <c r="VE5" s="6"/>
      <c r="VF5" s="6"/>
      <c r="VG5" s="6"/>
      <c r="VH5" s="6"/>
      <c r="VI5" s="6"/>
      <c r="VJ5" s="6"/>
      <c r="VK5" s="6"/>
      <c r="VL5" s="6"/>
      <c r="VM5" s="6"/>
      <c r="VN5" s="6"/>
      <c r="VO5" s="6"/>
      <c r="VP5" s="6"/>
      <c r="VQ5" s="6"/>
      <c r="VR5" s="6"/>
      <c r="VS5" s="6"/>
      <c r="VT5" s="6"/>
      <c r="VU5" s="6"/>
      <c r="VV5" s="6"/>
      <c r="VW5" s="6"/>
      <c r="VX5" s="6"/>
      <c r="VY5" s="6"/>
      <c r="VZ5" s="6"/>
      <c r="WA5" s="6"/>
      <c r="WB5" s="6"/>
      <c r="WC5" s="6"/>
      <c r="WD5" s="6"/>
      <c r="WE5" s="6"/>
      <c r="WF5" s="6"/>
      <c r="WG5" s="6"/>
      <c r="WH5" s="6"/>
      <c r="WI5" s="6"/>
      <c r="WJ5" s="6"/>
      <c r="WK5" s="6"/>
      <c r="WL5" s="6"/>
      <c r="WM5" s="6"/>
      <c r="WN5" s="6"/>
      <c r="WO5" s="6"/>
      <c r="WP5" s="6"/>
      <c r="WQ5" s="6"/>
      <c r="WR5" s="6"/>
      <c r="WS5" s="6"/>
      <c r="WT5" s="6"/>
      <c r="WU5" s="6"/>
      <c r="WV5" s="6"/>
      <c r="WW5" s="6"/>
      <c r="WX5" s="6"/>
      <c r="WY5" s="6"/>
      <c r="WZ5" s="6"/>
      <c r="XA5" s="6"/>
      <c r="XB5" s="6"/>
      <c r="XC5" s="6"/>
      <c r="XD5" s="6"/>
      <c r="XE5" s="6"/>
      <c r="XF5" s="6"/>
      <c r="XG5" s="6"/>
      <c r="XH5" s="6"/>
      <c r="XI5" s="6"/>
      <c r="XJ5" s="6"/>
      <c r="XK5" s="6"/>
      <c r="XL5" s="6"/>
      <c r="XM5" s="6"/>
      <c r="XN5" s="6"/>
      <c r="XO5" s="6"/>
      <c r="XP5" s="6"/>
      <c r="XQ5" s="6"/>
      <c r="XR5" s="6"/>
      <c r="XS5" s="6"/>
      <c r="XT5" s="6"/>
      <c r="XU5" s="6"/>
      <c r="XV5" s="6"/>
      <c r="XW5" s="6"/>
    </row>
    <row r="6" spans="1:2571" s="30" customFormat="1" x14ac:dyDescent="0.3">
      <c r="A6" s="1"/>
      <c r="B6" s="115"/>
      <c r="C6" s="120"/>
      <c r="D6" s="25" t="s">
        <v>46</v>
      </c>
      <c r="E6" s="25" t="s">
        <v>10</v>
      </c>
      <c r="F6" s="25">
        <v>60</v>
      </c>
      <c r="G6" s="25">
        <v>23.72</v>
      </c>
      <c r="H6" s="25" t="s">
        <v>135</v>
      </c>
      <c r="I6" s="25">
        <f t="shared" si="0"/>
        <v>0.4</v>
      </c>
      <c r="J6" s="26" t="s">
        <v>135</v>
      </c>
      <c r="K6" s="25" t="s">
        <v>137</v>
      </c>
      <c r="L6" s="25">
        <v>0.02</v>
      </c>
      <c r="M6" s="26"/>
      <c r="N6" s="24">
        <f t="shared" si="1"/>
        <v>1.2</v>
      </c>
      <c r="O6" s="27">
        <f t="shared" ref="O6:O64" si="2">ROUND((N6*1000)/120,0)</f>
        <v>10</v>
      </c>
      <c r="P6" s="24"/>
      <c r="Q6" s="27"/>
      <c r="R6" s="28"/>
      <c r="S6" s="29"/>
      <c r="T6" s="1"/>
      <c r="U6" s="1"/>
      <c r="V6" s="5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  <c r="IW6" s="6"/>
      <c r="IX6" s="6"/>
      <c r="IY6" s="6"/>
      <c r="IZ6" s="6"/>
      <c r="JA6" s="6"/>
      <c r="JB6" s="6"/>
      <c r="JC6" s="6"/>
      <c r="JD6" s="6"/>
      <c r="JE6" s="6"/>
      <c r="JF6" s="6"/>
      <c r="JG6" s="6"/>
      <c r="JH6" s="6"/>
      <c r="JI6" s="6"/>
      <c r="JJ6" s="6"/>
      <c r="JK6" s="6"/>
      <c r="JL6" s="6"/>
      <c r="JM6" s="6"/>
      <c r="JN6" s="6"/>
      <c r="JO6" s="6"/>
      <c r="JP6" s="6"/>
      <c r="JQ6" s="6"/>
      <c r="JR6" s="6"/>
      <c r="JS6" s="6"/>
      <c r="JT6" s="6"/>
      <c r="JU6" s="6"/>
      <c r="JV6" s="6"/>
      <c r="JW6" s="6"/>
      <c r="JX6" s="6"/>
      <c r="JY6" s="6"/>
      <c r="JZ6" s="6"/>
      <c r="KA6" s="6"/>
      <c r="KB6" s="6"/>
      <c r="KC6" s="6"/>
      <c r="KD6" s="6"/>
      <c r="KE6" s="6"/>
      <c r="KF6" s="6"/>
      <c r="KG6" s="6"/>
      <c r="KH6" s="6"/>
      <c r="KI6" s="6"/>
      <c r="KJ6" s="6"/>
      <c r="KK6" s="6"/>
      <c r="KL6" s="6"/>
      <c r="KM6" s="6"/>
      <c r="KN6" s="6"/>
      <c r="KO6" s="6"/>
      <c r="KP6" s="6"/>
      <c r="KQ6" s="6"/>
      <c r="KR6" s="6"/>
      <c r="KS6" s="6"/>
      <c r="KT6" s="6"/>
      <c r="KU6" s="6"/>
      <c r="KV6" s="6"/>
      <c r="KW6" s="6"/>
      <c r="KX6" s="6"/>
      <c r="KY6" s="6"/>
      <c r="KZ6" s="6"/>
      <c r="LA6" s="6"/>
      <c r="LB6" s="6"/>
      <c r="LC6" s="6"/>
      <c r="LD6" s="6"/>
      <c r="LE6" s="6"/>
      <c r="LF6" s="6"/>
      <c r="LG6" s="6"/>
      <c r="LH6" s="6"/>
      <c r="LI6" s="6"/>
      <c r="LJ6" s="6"/>
      <c r="LK6" s="6"/>
      <c r="LL6" s="6"/>
      <c r="LM6" s="6"/>
      <c r="LN6" s="6"/>
      <c r="LO6" s="6"/>
      <c r="LP6" s="6"/>
      <c r="LQ6" s="6"/>
      <c r="LR6" s="6"/>
      <c r="LS6" s="6"/>
      <c r="LT6" s="6"/>
      <c r="LU6" s="6"/>
      <c r="LV6" s="6"/>
      <c r="LW6" s="6"/>
      <c r="LX6" s="6"/>
      <c r="LY6" s="6"/>
      <c r="LZ6" s="6"/>
      <c r="MA6" s="6"/>
      <c r="MB6" s="6"/>
      <c r="MC6" s="6"/>
      <c r="MD6" s="6"/>
      <c r="ME6" s="6"/>
      <c r="MF6" s="6"/>
      <c r="MG6" s="6"/>
      <c r="MH6" s="6"/>
      <c r="MI6" s="6"/>
      <c r="MJ6" s="6"/>
      <c r="MK6" s="6"/>
      <c r="ML6" s="6"/>
      <c r="MM6" s="6"/>
      <c r="MN6" s="6"/>
      <c r="MO6" s="6"/>
      <c r="MP6" s="6"/>
      <c r="MQ6" s="6"/>
      <c r="MR6" s="6"/>
      <c r="MS6" s="6"/>
      <c r="MT6" s="6"/>
      <c r="MU6" s="6"/>
      <c r="MV6" s="6"/>
      <c r="MW6" s="6"/>
      <c r="MX6" s="6"/>
      <c r="MY6" s="6"/>
      <c r="MZ6" s="6"/>
      <c r="NA6" s="6"/>
      <c r="NB6" s="6"/>
      <c r="NC6" s="6"/>
      <c r="ND6" s="6"/>
      <c r="NE6" s="6"/>
      <c r="NF6" s="6"/>
      <c r="NG6" s="6"/>
      <c r="NH6" s="6"/>
      <c r="NI6" s="6"/>
      <c r="NJ6" s="6"/>
      <c r="NK6" s="6"/>
      <c r="NL6" s="6"/>
      <c r="NM6" s="6"/>
      <c r="NN6" s="6"/>
      <c r="NO6" s="6"/>
      <c r="NP6" s="6"/>
      <c r="NQ6" s="6"/>
      <c r="NR6" s="6"/>
      <c r="NS6" s="6"/>
      <c r="NT6" s="6"/>
      <c r="NU6" s="6"/>
      <c r="NV6" s="6"/>
      <c r="NW6" s="6"/>
      <c r="NX6" s="6"/>
      <c r="NY6" s="6"/>
      <c r="NZ6" s="6"/>
      <c r="OA6" s="6"/>
      <c r="OB6" s="6"/>
      <c r="OC6" s="6"/>
      <c r="OD6" s="6"/>
      <c r="OE6" s="6"/>
      <c r="OF6" s="6"/>
      <c r="OG6" s="6"/>
      <c r="OH6" s="6"/>
      <c r="OI6" s="6"/>
      <c r="OJ6" s="6"/>
      <c r="OK6" s="6"/>
      <c r="OL6" s="6"/>
      <c r="OM6" s="6"/>
      <c r="ON6" s="6"/>
      <c r="OO6" s="6"/>
      <c r="OP6" s="6"/>
      <c r="OQ6" s="6"/>
      <c r="OR6" s="6"/>
      <c r="OS6" s="6"/>
      <c r="OT6" s="6"/>
      <c r="OU6" s="6"/>
      <c r="OV6" s="6"/>
      <c r="OW6" s="6"/>
      <c r="OX6" s="6"/>
      <c r="OY6" s="6"/>
      <c r="OZ6" s="6"/>
      <c r="PA6" s="6"/>
      <c r="PB6" s="6"/>
      <c r="PC6" s="6"/>
      <c r="PD6" s="6"/>
      <c r="PE6" s="6"/>
      <c r="PF6" s="6"/>
      <c r="PG6" s="6"/>
      <c r="PH6" s="6"/>
      <c r="PI6" s="6"/>
      <c r="PJ6" s="6"/>
      <c r="PK6" s="6"/>
      <c r="PL6" s="6"/>
      <c r="PM6" s="6"/>
      <c r="PN6" s="6"/>
      <c r="PO6" s="6"/>
      <c r="PP6" s="6"/>
      <c r="PQ6" s="6"/>
      <c r="PR6" s="6"/>
      <c r="PS6" s="6"/>
      <c r="PT6" s="6"/>
      <c r="PU6" s="6"/>
      <c r="PV6" s="6"/>
      <c r="PW6" s="6"/>
      <c r="PX6" s="6"/>
      <c r="PY6" s="6"/>
      <c r="PZ6" s="6"/>
      <c r="QA6" s="6"/>
      <c r="QB6" s="6"/>
      <c r="QC6" s="6"/>
      <c r="QD6" s="6"/>
      <c r="QE6" s="6"/>
      <c r="QF6" s="6"/>
      <c r="QG6" s="6"/>
      <c r="QH6" s="6"/>
      <c r="QI6" s="6"/>
      <c r="QJ6" s="6"/>
      <c r="QK6" s="6"/>
      <c r="QL6" s="6"/>
      <c r="QM6" s="6"/>
      <c r="QN6" s="6"/>
      <c r="QO6" s="6"/>
      <c r="QP6" s="6"/>
      <c r="QQ6" s="6"/>
      <c r="QR6" s="6"/>
      <c r="QS6" s="6"/>
      <c r="QT6" s="6"/>
      <c r="QU6" s="6"/>
      <c r="QV6" s="6"/>
      <c r="QW6" s="6"/>
      <c r="QX6" s="6"/>
      <c r="QY6" s="6"/>
      <c r="QZ6" s="6"/>
      <c r="RA6" s="6"/>
      <c r="RB6" s="6"/>
      <c r="RC6" s="6"/>
      <c r="RD6" s="6"/>
      <c r="RE6" s="6"/>
      <c r="RF6" s="6"/>
      <c r="RG6" s="6"/>
      <c r="RH6" s="6"/>
      <c r="RI6" s="6"/>
      <c r="RJ6" s="6"/>
      <c r="RK6" s="6"/>
      <c r="RL6" s="6"/>
      <c r="RM6" s="6"/>
      <c r="RN6" s="6"/>
      <c r="RO6" s="6"/>
      <c r="RP6" s="6"/>
      <c r="RQ6" s="6"/>
      <c r="RR6" s="6"/>
      <c r="RS6" s="6"/>
      <c r="RT6" s="6"/>
      <c r="RU6" s="6"/>
      <c r="RV6" s="6"/>
      <c r="RW6" s="6"/>
      <c r="RX6" s="6"/>
      <c r="RY6" s="6"/>
      <c r="RZ6" s="6"/>
      <c r="SA6" s="6"/>
      <c r="SB6" s="6"/>
      <c r="SC6" s="6"/>
      <c r="SD6" s="6"/>
      <c r="SE6" s="6"/>
      <c r="SF6" s="6"/>
      <c r="SG6" s="6"/>
      <c r="SH6" s="6"/>
      <c r="SI6" s="6"/>
      <c r="SJ6" s="6"/>
      <c r="SK6" s="6"/>
      <c r="SL6" s="6"/>
      <c r="SM6" s="6"/>
      <c r="SN6" s="6"/>
      <c r="SO6" s="6"/>
      <c r="SP6" s="6"/>
      <c r="SQ6" s="6"/>
      <c r="SR6" s="6"/>
      <c r="SS6" s="6"/>
      <c r="ST6" s="6"/>
      <c r="SU6" s="6"/>
      <c r="SV6" s="6"/>
      <c r="SW6" s="6"/>
      <c r="SX6" s="6"/>
      <c r="SY6" s="6"/>
      <c r="SZ6" s="6"/>
      <c r="TA6" s="6"/>
      <c r="TB6" s="6"/>
      <c r="TC6" s="6"/>
      <c r="TD6" s="6"/>
      <c r="TE6" s="6"/>
      <c r="TF6" s="6"/>
      <c r="TG6" s="6"/>
      <c r="TH6" s="6"/>
      <c r="TI6" s="6"/>
      <c r="TJ6" s="6"/>
      <c r="TK6" s="6"/>
      <c r="TL6" s="6"/>
      <c r="TM6" s="6"/>
      <c r="TN6" s="6"/>
      <c r="TO6" s="6"/>
      <c r="TP6" s="6"/>
      <c r="TQ6" s="6"/>
      <c r="TR6" s="6"/>
      <c r="TS6" s="6"/>
      <c r="TT6" s="6"/>
      <c r="TU6" s="6"/>
      <c r="TV6" s="6"/>
      <c r="TW6" s="6"/>
      <c r="TX6" s="6"/>
      <c r="TY6" s="6"/>
      <c r="TZ6" s="6"/>
      <c r="UA6" s="6"/>
      <c r="UB6" s="6"/>
      <c r="UC6" s="6"/>
      <c r="UD6" s="6"/>
      <c r="UE6" s="6"/>
      <c r="UF6" s="6"/>
      <c r="UG6" s="6"/>
      <c r="UH6" s="6"/>
      <c r="UI6" s="6"/>
      <c r="UJ6" s="6"/>
      <c r="UK6" s="6"/>
      <c r="UL6" s="6"/>
      <c r="UM6" s="6"/>
      <c r="UN6" s="6"/>
      <c r="UO6" s="6"/>
      <c r="UP6" s="6"/>
      <c r="UQ6" s="6"/>
      <c r="UR6" s="6"/>
      <c r="US6" s="6"/>
      <c r="UT6" s="6"/>
      <c r="UU6" s="6"/>
      <c r="UV6" s="6"/>
      <c r="UW6" s="6"/>
      <c r="UX6" s="6"/>
      <c r="UY6" s="6"/>
      <c r="UZ6" s="6"/>
      <c r="VA6" s="6"/>
      <c r="VB6" s="6"/>
      <c r="VC6" s="6"/>
      <c r="VD6" s="6"/>
      <c r="VE6" s="6"/>
      <c r="VF6" s="6"/>
      <c r="VG6" s="6"/>
      <c r="VH6" s="6"/>
      <c r="VI6" s="6"/>
      <c r="VJ6" s="6"/>
      <c r="VK6" s="6"/>
      <c r="VL6" s="6"/>
      <c r="VM6" s="6"/>
      <c r="VN6" s="6"/>
      <c r="VO6" s="6"/>
      <c r="VP6" s="6"/>
      <c r="VQ6" s="6"/>
      <c r="VR6" s="6"/>
      <c r="VS6" s="6"/>
      <c r="VT6" s="6"/>
      <c r="VU6" s="6"/>
      <c r="VV6" s="6"/>
      <c r="VW6" s="6"/>
      <c r="VX6" s="6"/>
      <c r="VY6" s="6"/>
      <c r="VZ6" s="6"/>
      <c r="WA6" s="6"/>
      <c r="WB6" s="6"/>
      <c r="WC6" s="6"/>
      <c r="WD6" s="6"/>
      <c r="WE6" s="6"/>
      <c r="WF6" s="6"/>
      <c r="WG6" s="6"/>
      <c r="WH6" s="6"/>
      <c r="WI6" s="6"/>
      <c r="WJ6" s="6"/>
      <c r="WK6" s="6"/>
      <c r="WL6" s="6"/>
      <c r="WM6" s="6"/>
      <c r="WN6" s="6"/>
      <c r="WO6" s="6"/>
      <c r="WP6" s="6"/>
      <c r="WQ6" s="6"/>
      <c r="WR6" s="6"/>
      <c r="WS6" s="6"/>
      <c r="WT6" s="6"/>
      <c r="WU6" s="6"/>
      <c r="WV6" s="6"/>
      <c r="WW6" s="6"/>
      <c r="WX6" s="6"/>
      <c r="WY6" s="6"/>
      <c r="WZ6" s="6"/>
      <c r="XA6" s="6"/>
      <c r="XB6" s="6"/>
      <c r="XC6" s="6"/>
      <c r="XD6" s="6"/>
      <c r="XE6" s="6"/>
      <c r="XF6" s="6"/>
      <c r="XG6" s="6"/>
      <c r="XH6" s="6"/>
      <c r="XI6" s="6"/>
      <c r="XJ6" s="6"/>
      <c r="XK6" s="6"/>
      <c r="XL6" s="6"/>
      <c r="XM6" s="6"/>
      <c r="XN6" s="6"/>
      <c r="XO6" s="6"/>
      <c r="XP6" s="6"/>
      <c r="XQ6" s="6"/>
      <c r="XR6" s="6"/>
      <c r="XS6" s="6"/>
      <c r="XT6" s="6"/>
      <c r="XU6" s="6"/>
      <c r="XV6" s="6"/>
      <c r="XW6" s="6"/>
    </row>
    <row r="7" spans="1:2571" s="23" customFormat="1" x14ac:dyDescent="0.3">
      <c r="A7" s="1"/>
      <c r="B7" s="115"/>
      <c r="C7" s="111"/>
      <c r="D7" s="31" t="s">
        <v>45</v>
      </c>
      <c r="E7" s="31" t="s">
        <v>11</v>
      </c>
      <c r="F7" s="31">
        <v>200</v>
      </c>
      <c r="G7" s="31">
        <v>18.260000000000002</v>
      </c>
      <c r="H7" s="31">
        <v>5.48</v>
      </c>
      <c r="I7" s="31">
        <f t="shared" si="0"/>
        <v>0.09</v>
      </c>
      <c r="J7" s="31">
        <f t="shared" ref="J7:J19" si="3">ROUND(H7/F7,2)</f>
        <v>0.03</v>
      </c>
      <c r="K7" s="17" t="s">
        <v>136</v>
      </c>
      <c r="L7" s="31">
        <v>0.5</v>
      </c>
      <c r="M7" s="32"/>
      <c r="N7" s="33">
        <f t="shared" si="1"/>
        <v>100</v>
      </c>
      <c r="O7" s="34">
        <f t="shared" si="2"/>
        <v>833</v>
      </c>
      <c r="P7" s="33"/>
      <c r="Q7" s="34"/>
      <c r="R7" s="35"/>
      <c r="S7" s="36"/>
      <c r="T7" s="1"/>
      <c r="U7" s="1"/>
      <c r="V7" s="5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</row>
    <row r="8" spans="1:2571" s="45" customFormat="1" ht="13.5" thickBot="1" x14ac:dyDescent="0.35">
      <c r="A8" s="1"/>
      <c r="B8" s="116"/>
      <c r="C8" s="38" t="s">
        <v>108</v>
      </c>
      <c r="D8" s="39" t="s">
        <v>47</v>
      </c>
      <c r="E8" s="39" t="s">
        <v>12</v>
      </c>
      <c r="F8" s="39">
        <v>100</v>
      </c>
      <c r="G8" s="39">
        <v>21.38</v>
      </c>
      <c r="H8" s="39">
        <v>6.42</v>
      </c>
      <c r="I8" s="39">
        <f t="shared" si="0"/>
        <v>0.21</v>
      </c>
      <c r="J8" s="39">
        <f t="shared" si="3"/>
        <v>0.06</v>
      </c>
      <c r="K8" s="39" t="s">
        <v>136</v>
      </c>
      <c r="L8" s="39">
        <v>0.02</v>
      </c>
      <c r="M8" s="40"/>
      <c r="N8" s="37">
        <f t="shared" si="1"/>
        <v>2</v>
      </c>
      <c r="O8" s="41">
        <f t="shared" si="2"/>
        <v>17</v>
      </c>
      <c r="P8" s="37"/>
      <c r="Q8" s="41"/>
      <c r="R8" s="42"/>
      <c r="S8" s="43"/>
      <c r="T8" s="1"/>
      <c r="U8" s="1"/>
      <c r="V8" s="5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44"/>
      <c r="HV8" s="44"/>
      <c r="HW8" s="44"/>
      <c r="HX8" s="44"/>
      <c r="HY8" s="44"/>
      <c r="HZ8" s="44"/>
      <c r="IA8" s="44"/>
      <c r="IB8" s="44"/>
      <c r="IC8" s="44"/>
      <c r="ID8" s="44"/>
      <c r="IE8" s="44"/>
      <c r="IF8" s="44"/>
      <c r="IG8" s="44"/>
      <c r="IH8" s="44"/>
      <c r="II8" s="44"/>
      <c r="IJ8" s="44"/>
      <c r="IK8" s="44"/>
      <c r="IL8" s="44"/>
      <c r="IM8" s="44"/>
      <c r="IN8" s="44"/>
      <c r="IO8" s="44"/>
      <c r="IP8" s="44"/>
      <c r="IQ8" s="44"/>
      <c r="IR8" s="44"/>
      <c r="IS8" s="44"/>
      <c r="IT8" s="44"/>
      <c r="IU8" s="44"/>
      <c r="IV8" s="44"/>
      <c r="IW8" s="44"/>
      <c r="IX8" s="44"/>
      <c r="IY8" s="44"/>
      <c r="IZ8" s="44"/>
      <c r="JA8" s="44"/>
      <c r="JB8" s="44"/>
      <c r="JC8" s="44"/>
      <c r="JD8" s="44"/>
      <c r="JE8" s="44"/>
      <c r="JF8" s="44"/>
      <c r="JG8" s="44"/>
      <c r="JH8" s="44"/>
      <c r="JI8" s="44"/>
      <c r="JJ8" s="44"/>
      <c r="JK8" s="44"/>
      <c r="JL8" s="44"/>
      <c r="JM8" s="44"/>
      <c r="JN8" s="44"/>
      <c r="JO8" s="44"/>
      <c r="JP8" s="44"/>
      <c r="JQ8" s="44"/>
      <c r="JR8" s="44"/>
      <c r="JS8" s="44"/>
      <c r="JT8" s="44"/>
      <c r="JU8" s="44"/>
      <c r="JV8" s="44"/>
      <c r="JW8" s="44"/>
      <c r="JX8" s="44"/>
      <c r="JY8" s="44"/>
      <c r="JZ8" s="44"/>
      <c r="KA8" s="44"/>
      <c r="KB8" s="44"/>
      <c r="KC8" s="44"/>
      <c r="KD8" s="44"/>
      <c r="KE8" s="44"/>
      <c r="KF8" s="44"/>
      <c r="KG8" s="44"/>
      <c r="KH8" s="44"/>
      <c r="KI8" s="44"/>
      <c r="KJ8" s="44"/>
      <c r="KK8" s="44"/>
      <c r="KL8" s="44"/>
      <c r="KM8" s="44"/>
      <c r="KN8" s="44"/>
      <c r="KO8" s="44"/>
      <c r="KP8" s="44"/>
      <c r="KQ8" s="44"/>
      <c r="KR8" s="44"/>
      <c r="KS8" s="44"/>
      <c r="KT8" s="44"/>
      <c r="KU8" s="44"/>
      <c r="KV8" s="44"/>
      <c r="KW8" s="44"/>
      <c r="KX8" s="44"/>
      <c r="KY8" s="44"/>
      <c r="KZ8" s="44"/>
      <c r="LA8" s="44"/>
      <c r="LB8" s="44"/>
      <c r="LC8" s="44"/>
      <c r="LD8" s="44"/>
      <c r="LE8" s="44"/>
      <c r="LF8" s="44"/>
      <c r="LG8" s="44"/>
      <c r="LH8" s="44"/>
      <c r="LI8" s="44"/>
      <c r="LJ8" s="44"/>
      <c r="LK8" s="44"/>
      <c r="LL8" s="44"/>
      <c r="LM8" s="44"/>
      <c r="LN8" s="44"/>
      <c r="LO8" s="44"/>
      <c r="LP8" s="44"/>
      <c r="LQ8" s="44"/>
      <c r="LR8" s="44"/>
      <c r="LS8" s="44"/>
      <c r="LT8" s="44"/>
      <c r="LU8" s="44"/>
      <c r="LV8" s="44"/>
      <c r="LW8" s="44"/>
      <c r="LX8" s="44"/>
      <c r="LY8" s="44"/>
      <c r="LZ8" s="44"/>
      <c r="MA8" s="44"/>
      <c r="MB8" s="44"/>
      <c r="MC8" s="44"/>
      <c r="MD8" s="44"/>
      <c r="ME8" s="44"/>
      <c r="MF8" s="44"/>
      <c r="MG8" s="44"/>
      <c r="MH8" s="44"/>
      <c r="MI8" s="44"/>
      <c r="MJ8" s="44"/>
      <c r="MK8" s="44"/>
      <c r="ML8" s="44"/>
      <c r="MM8" s="44"/>
      <c r="MN8" s="44"/>
      <c r="MO8" s="44"/>
      <c r="MP8" s="44"/>
      <c r="MQ8" s="44"/>
      <c r="MR8" s="44"/>
      <c r="MS8" s="44"/>
      <c r="MT8" s="44"/>
      <c r="MU8" s="44"/>
      <c r="MV8" s="44"/>
      <c r="MW8" s="44"/>
      <c r="MX8" s="44"/>
      <c r="MY8" s="44"/>
      <c r="MZ8" s="44"/>
      <c r="NA8" s="44"/>
      <c r="NB8" s="44"/>
      <c r="NC8" s="44"/>
      <c r="ND8" s="44"/>
      <c r="NE8" s="44"/>
      <c r="NF8" s="44"/>
      <c r="NG8" s="44"/>
      <c r="NH8" s="44"/>
      <c r="NI8" s="44"/>
      <c r="NJ8" s="44"/>
      <c r="NK8" s="44"/>
      <c r="NL8" s="44"/>
      <c r="NM8" s="44"/>
      <c r="NN8" s="44"/>
      <c r="NO8" s="44"/>
      <c r="NP8" s="44"/>
      <c r="NQ8" s="44"/>
      <c r="NR8" s="44"/>
      <c r="NS8" s="44"/>
      <c r="NT8" s="44"/>
      <c r="NU8" s="44"/>
      <c r="NV8" s="44"/>
      <c r="NW8" s="44"/>
      <c r="NX8" s="44"/>
      <c r="NY8" s="44"/>
      <c r="NZ8" s="44"/>
      <c r="OA8" s="44"/>
      <c r="OB8" s="44"/>
      <c r="OC8" s="44"/>
      <c r="OD8" s="44"/>
      <c r="OE8" s="44"/>
      <c r="OF8" s="44"/>
      <c r="OG8" s="44"/>
      <c r="OH8" s="44"/>
      <c r="OI8" s="44"/>
      <c r="OJ8" s="44"/>
      <c r="OK8" s="44"/>
      <c r="OL8" s="44"/>
      <c r="OM8" s="44"/>
      <c r="ON8" s="44"/>
      <c r="OO8" s="44"/>
      <c r="OP8" s="44"/>
      <c r="OQ8" s="44"/>
      <c r="OR8" s="44"/>
      <c r="OS8" s="44"/>
      <c r="OT8" s="44"/>
      <c r="OU8" s="44"/>
      <c r="OV8" s="44"/>
      <c r="OW8" s="44"/>
      <c r="OX8" s="44"/>
      <c r="OY8" s="44"/>
      <c r="OZ8" s="44"/>
      <c r="PA8" s="44"/>
      <c r="PB8" s="44"/>
      <c r="PC8" s="44"/>
      <c r="PD8" s="44"/>
      <c r="PE8" s="44"/>
      <c r="PF8" s="44"/>
      <c r="PG8" s="44"/>
      <c r="PH8" s="44"/>
      <c r="PI8" s="44"/>
      <c r="PJ8" s="44"/>
      <c r="PK8" s="44"/>
      <c r="PL8" s="44"/>
      <c r="PM8" s="44"/>
      <c r="PN8" s="44"/>
      <c r="PO8" s="44"/>
      <c r="PP8" s="44"/>
      <c r="PQ8" s="44"/>
      <c r="PR8" s="44"/>
      <c r="PS8" s="44"/>
      <c r="PT8" s="44"/>
      <c r="PU8" s="44"/>
      <c r="PV8" s="44"/>
      <c r="PW8" s="44"/>
      <c r="PX8" s="44"/>
      <c r="PY8" s="44"/>
      <c r="PZ8" s="44"/>
      <c r="QA8" s="44"/>
      <c r="QB8" s="44"/>
      <c r="QC8" s="44"/>
      <c r="QD8" s="44"/>
      <c r="QE8" s="44"/>
      <c r="QF8" s="44"/>
      <c r="QG8" s="44"/>
      <c r="QH8" s="44"/>
      <c r="QI8" s="44"/>
      <c r="QJ8" s="44"/>
      <c r="QK8" s="44"/>
      <c r="QL8" s="44"/>
      <c r="QM8" s="44"/>
      <c r="QN8" s="44"/>
      <c r="QO8" s="44"/>
      <c r="QP8" s="44"/>
      <c r="QQ8" s="44"/>
      <c r="QR8" s="44"/>
      <c r="QS8" s="44"/>
      <c r="QT8" s="44"/>
      <c r="QU8" s="44"/>
      <c r="QV8" s="44"/>
      <c r="QW8" s="44"/>
      <c r="QX8" s="44"/>
      <c r="QY8" s="44"/>
      <c r="QZ8" s="44"/>
      <c r="RA8" s="44"/>
      <c r="RB8" s="44"/>
      <c r="RC8" s="44"/>
      <c r="RD8" s="44"/>
      <c r="RE8" s="44"/>
      <c r="RF8" s="44"/>
      <c r="RG8" s="44"/>
      <c r="RH8" s="44"/>
      <c r="RI8" s="44"/>
      <c r="RJ8" s="44"/>
      <c r="RK8" s="44"/>
      <c r="RL8" s="44"/>
      <c r="RM8" s="44"/>
      <c r="RN8" s="44"/>
      <c r="RO8" s="44"/>
      <c r="RP8" s="44"/>
      <c r="RQ8" s="44"/>
      <c r="RR8" s="44"/>
      <c r="RS8" s="44"/>
      <c r="RT8" s="44"/>
      <c r="RU8" s="44"/>
      <c r="RV8" s="44"/>
      <c r="RW8" s="44"/>
      <c r="RX8" s="44"/>
      <c r="RY8" s="44"/>
      <c r="RZ8" s="44"/>
      <c r="SA8" s="44"/>
      <c r="SB8" s="44"/>
      <c r="SC8" s="44"/>
      <c r="SD8" s="44"/>
      <c r="SE8" s="44"/>
      <c r="SF8" s="44"/>
      <c r="SG8" s="44"/>
      <c r="SH8" s="44"/>
      <c r="SI8" s="44"/>
      <c r="SJ8" s="44"/>
      <c r="SK8" s="44"/>
      <c r="SL8" s="44"/>
      <c r="SM8" s="44"/>
      <c r="SN8" s="44"/>
      <c r="SO8" s="44"/>
      <c r="SP8" s="44"/>
      <c r="SQ8" s="44"/>
      <c r="SR8" s="44"/>
      <c r="SS8" s="44"/>
      <c r="ST8" s="44"/>
      <c r="SU8" s="44"/>
      <c r="SV8" s="44"/>
      <c r="SW8" s="44"/>
      <c r="SX8" s="44"/>
      <c r="SY8" s="44"/>
      <c r="SZ8" s="44"/>
      <c r="TA8" s="44"/>
      <c r="TB8" s="44"/>
      <c r="TC8" s="44"/>
      <c r="TD8" s="44"/>
      <c r="TE8" s="44"/>
      <c r="TF8" s="44"/>
      <c r="TG8" s="44"/>
      <c r="TH8" s="44"/>
      <c r="TI8" s="44"/>
      <c r="TJ8" s="44"/>
      <c r="TK8" s="44"/>
      <c r="TL8" s="44"/>
      <c r="TM8" s="44"/>
      <c r="TN8" s="44"/>
      <c r="TO8" s="44"/>
      <c r="TP8" s="44"/>
      <c r="TQ8" s="44"/>
      <c r="TR8" s="44"/>
      <c r="TS8" s="44"/>
      <c r="TT8" s="44"/>
      <c r="TU8" s="44"/>
      <c r="TV8" s="44"/>
      <c r="TW8" s="44"/>
      <c r="TX8" s="44"/>
      <c r="TY8" s="44"/>
      <c r="TZ8" s="44"/>
      <c r="UA8" s="44"/>
      <c r="UB8" s="44"/>
      <c r="UC8" s="44"/>
      <c r="UD8" s="44"/>
      <c r="UE8" s="44"/>
      <c r="UF8" s="44"/>
      <c r="UG8" s="44"/>
      <c r="UH8" s="44"/>
      <c r="UI8" s="44"/>
      <c r="UJ8" s="44"/>
      <c r="UK8" s="44"/>
      <c r="UL8" s="44"/>
      <c r="UM8" s="44"/>
      <c r="UN8" s="44"/>
      <c r="UO8" s="44"/>
      <c r="UP8" s="44"/>
      <c r="UQ8" s="44"/>
      <c r="UR8" s="44"/>
      <c r="US8" s="44"/>
      <c r="UT8" s="44"/>
      <c r="UU8" s="44"/>
      <c r="UV8" s="44"/>
      <c r="UW8" s="44"/>
      <c r="UX8" s="44"/>
      <c r="UY8" s="44"/>
      <c r="UZ8" s="44"/>
      <c r="VA8" s="44"/>
      <c r="VB8" s="44"/>
      <c r="VC8" s="44"/>
      <c r="VD8" s="44"/>
      <c r="VE8" s="44"/>
      <c r="VF8" s="44"/>
      <c r="VG8" s="44"/>
      <c r="VH8" s="44"/>
      <c r="VI8" s="44"/>
      <c r="VJ8" s="44"/>
      <c r="VK8" s="44"/>
      <c r="VL8" s="44"/>
      <c r="VM8" s="44"/>
      <c r="VN8" s="44"/>
      <c r="VO8" s="44"/>
      <c r="VP8" s="44"/>
      <c r="VQ8" s="44"/>
      <c r="VR8" s="44"/>
      <c r="VS8" s="44"/>
      <c r="VT8" s="44"/>
      <c r="VU8" s="44"/>
      <c r="VV8" s="44"/>
      <c r="VW8" s="44"/>
      <c r="VX8" s="44"/>
      <c r="VY8" s="44"/>
      <c r="VZ8" s="44"/>
      <c r="WA8" s="44"/>
      <c r="WB8" s="44"/>
      <c r="WC8" s="44"/>
      <c r="WD8" s="44"/>
      <c r="WE8" s="44"/>
      <c r="WF8" s="44"/>
      <c r="WG8" s="44"/>
      <c r="WH8" s="44"/>
      <c r="WI8" s="44"/>
      <c r="WJ8" s="44"/>
      <c r="WK8" s="44"/>
      <c r="WL8" s="44"/>
      <c r="WM8" s="44"/>
      <c r="WN8" s="44"/>
      <c r="WO8" s="44"/>
      <c r="WP8" s="44"/>
      <c r="WQ8" s="44"/>
      <c r="WR8" s="44"/>
      <c r="WS8" s="44"/>
      <c r="WT8" s="44"/>
      <c r="WU8" s="44"/>
      <c r="WV8" s="44"/>
      <c r="WW8" s="44"/>
      <c r="WX8" s="44"/>
      <c r="WY8" s="44"/>
      <c r="WZ8" s="44"/>
      <c r="XA8" s="44"/>
      <c r="XB8" s="44"/>
      <c r="XC8" s="44"/>
      <c r="XD8" s="44"/>
      <c r="XE8" s="44"/>
      <c r="XF8" s="44"/>
      <c r="XG8" s="44"/>
      <c r="XH8" s="44"/>
      <c r="XI8" s="44"/>
      <c r="XJ8" s="44"/>
      <c r="XK8" s="44"/>
      <c r="XL8" s="44"/>
      <c r="XM8" s="44"/>
      <c r="XN8" s="44"/>
      <c r="XO8" s="44"/>
      <c r="XP8" s="44"/>
      <c r="XQ8" s="44"/>
      <c r="XR8" s="44"/>
      <c r="XS8" s="44"/>
      <c r="XT8" s="44"/>
      <c r="XU8" s="44"/>
      <c r="XV8" s="44"/>
      <c r="XW8" s="44"/>
    </row>
    <row r="9" spans="1:2571" s="49" customFormat="1" ht="13.5" thickBot="1" x14ac:dyDescent="0.35">
      <c r="A9" s="1"/>
      <c r="B9" s="46" t="s">
        <v>13</v>
      </c>
      <c r="C9" s="48"/>
      <c r="D9" s="49" t="s">
        <v>48</v>
      </c>
      <c r="E9" s="49" t="s">
        <v>14</v>
      </c>
      <c r="F9" s="49">
        <v>200</v>
      </c>
      <c r="G9" s="49">
        <v>36.15</v>
      </c>
      <c r="H9" s="49">
        <v>10.85</v>
      </c>
      <c r="I9" s="49">
        <f t="shared" si="0"/>
        <v>0.18</v>
      </c>
      <c r="J9" s="49">
        <f t="shared" si="3"/>
        <v>0.05</v>
      </c>
      <c r="K9" s="49" t="s">
        <v>136</v>
      </c>
      <c r="L9" s="49">
        <v>0.5</v>
      </c>
      <c r="M9" s="50">
        <f>L9*4</f>
        <v>2</v>
      </c>
      <c r="N9" s="47">
        <f t="shared" si="1"/>
        <v>100</v>
      </c>
      <c r="O9" s="51">
        <f t="shared" si="2"/>
        <v>833</v>
      </c>
      <c r="P9" s="47">
        <f>M9*30</f>
        <v>60</v>
      </c>
      <c r="Q9" s="51">
        <f>(P9*1000)/120</f>
        <v>500</v>
      </c>
      <c r="R9" s="52">
        <f>M9*365</f>
        <v>730</v>
      </c>
      <c r="S9" s="53">
        <f>(R9*1000)/120</f>
        <v>6083.333333333333</v>
      </c>
      <c r="T9" s="1"/>
      <c r="U9" s="1"/>
      <c r="V9" s="5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44"/>
      <c r="HV9" s="44"/>
      <c r="HW9" s="44"/>
      <c r="HX9" s="44"/>
      <c r="HY9" s="44"/>
      <c r="HZ9" s="44"/>
      <c r="IA9" s="44"/>
      <c r="IB9" s="44"/>
      <c r="IC9" s="44"/>
      <c r="ID9" s="44"/>
      <c r="IE9" s="44"/>
      <c r="IF9" s="44"/>
      <c r="IG9" s="54"/>
      <c r="IH9" s="55"/>
      <c r="II9" s="55"/>
      <c r="IJ9" s="55"/>
      <c r="IK9" s="55"/>
      <c r="IL9" s="55"/>
      <c r="IM9" s="55"/>
      <c r="IN9" s="55"/>
      <c r="IO9" s="55"/>
      <c r="IP9" s="55"/>
      <c r="IQ9" s="55"/>
      <c r="IR9" s="55"/>
      <c r="IS9" s="55"/>
      <c r="IT9" s="55"/>
      <c r="IU9" s="55"/>
      <c r="IV9" s="55"/>
      <c r="IW9" s="55"/>
      <c r="IX9" s="55"/>
      <c r="IY9" s="55"/>
      <c r="IZ9" s="55"/>
      <c r="JA9" s="55"/>
      <c r="JB9" s="55"/>
      <c r="JC9" s="55"/>
      <c r="JD9" s="55"/>
      <c r="JE9" s="55"/>
      <c r="JF9" s="55"/>
      <c r="JG9" s="55"/>
      <c r="JH9" s="55"/>
      <c r="JI9" s="55"/>
      <c r="JJ9" s="55"/>
      <c r="JK9" s="55"/>
      <c r="JL9" s="55"/>
      <c r="JM9" s="55"/>
      <c r="JN9" s="55"/>
      <c r="JO9" s="55"/>
      <c r="JP9" s="55"/>
      <c r="JQ9" s="55"/>
      <c r="JR9" s="55"/>
      <c r="JS9" s="55"/>
      <c r="JT9" s="55"/>
      <c r="JU9" s="55"/>
      <c r="JV9" s="55"/>
      <c r="JW9" s="55"/>
      <c r="JX9" s="55"/>
      <c r="JY9" s="55"/>
      <c r="JZ9" s="55"/>
      <c r="KA9" s="55"/>
      <c r="KB9" s="55"/>
      <c r="KC9" s="55"/>
      <c r="KD9" s="55"/>
      <c r="KE9" s="55"/>
      <c r="KF9" s="55"/>
      <c r="KG9" s="55"/>
      <c r="KH9" s="55"/>
      <c r="KI9" s="55"/>
      <c r="KJ9" s="55"/>
      <c r="KK9" s="55"/>
      <c r="KL9" s="55"/>
      <c r="KM9" s="55"/>
      <c r="KN9" s="55"/>
      <c r="KO9" s="55"/>
      <c r="KP9" s="55"/>
      <c r="KQ9" s="55"/>
      <c r="KR9" s="55"/>
      <c r="KS9" s="55"/>
      <c r="KT9" s="55"/>
      <c r="KU9" s="55"/>
      <c r="KV9" s="55"/>
      <c r="KW9" s="55"/>
      <c r="KX9" s="55"/>
      <c r="KY9" s="55"/>
      <c r="KZ9" s="55"/>
      <c r="LA9" s="55"/>
      <c r="LB9" s="55"/>
      <c r="LC9" s="55"/>
      <c r="LD9" s="55"/>
      <c r="LE9" s="55"/>
      <c r="LF9" s="55"/>
      <c r="LG9" s="55"/>
      <c r="LH9" s="55"/>
      <c r="LI9" s="55"/>
      <c r="LJ9" s="55"/>
      <c r="LK9" s="55"/>
      <c r="LL9" s="55"/>
      <c r="LM9" s="55"/>
      <c r="LN9" s="55"/>
      <c r="LO9" s="55"/>
      <c r="LP9" s="55"/>
      <c r="LQ9" s="55"/>
      <c r="LR9" s="55"/>
      <c r="LS9" s="55"/>
      <c r="LT9" s="55"/>
      <c r="LU9" s="55"/>
      <c r="LV9" s="55"/>
      <c r="LW9" s="55"/>
      <c r="LX9" s="55"/>
      <c r="LY9" s="55"/>
      <c r="LZ9" s="55"/>
      <c r="MA9" s="55"/>
      <c r="MB9" s="55"/>
      <c r="MC9" s="55"/>
      <c r="MD9" s="55"/>
      <c r="ME9" s="55"/>
      <c r="MF9" s="55"/>
      <c r="MG9" s="55"/>
      <c r="MH9" s="55"/>
      <c r="MI9" s="55"/>
      <c r="MJ9" s="55"/>
      <c r="MK9" s="55"/>
      <c r="ML9" s="55"/>
      <c r="MM9" s="55"/>
      <c r="MN9" s="55"/>
      <c r="MO9" s="55"/>
      <c r="MP9" s="55"/>
      <c r="MQ9" s="55"/>
      <c r="MR9" s="55"/>
      <c r="MS9" s="55"/>
      <c r="MT9" s="55"/>
      <c r="MU9" s="55"/>
      <c r="MV9" s="55"/>
      <c r="MW9" s="55"/>
      <c r="MX9" s="55"/>
      <c r="MY9" s="55"/>
      <c r="MZ9" s="55"/>
      <c r="NA9" s="55"/>
      <c r="NB9" s="55"/>
      <c r="NC9" s="55"/>
      <c r="ND9" s="55"/>
      <c r="NE9" s="55"/>
      <c r="NF9" s="55"/>
      <c r="NG9" s="55"/>
      <c r="NH9" s="55"/>
      <c r="NI9" s="55"/>
      <c r="NJ9" s="55"/>
      <c r="NK9" s="55"/>
      <c r="NL9" s="55"/>
      <c r="NM9" s="55"/>
      <c r="NN9" s="55"/>
      <c r="NO9" s="55"/>
      <c r="NP9" s="55"/>
      <c r="NQ9" s="55"/>
      <c r="NR9" s="55"/>
      <c r="NS9" s="55"/>
      <c r="NT9" s="55"/>
      <c r="NU9" s="55"/>
      <c r="NV9" s="55"/>
      <c r="NW9" s="55"/>
      <c r="NX9" s="55"/>
      <c r="NY9" s="55"/>
      <c r="NZ9" s="55"/>
      <c r="OA9" s="55"/>
      <c r="OB9" s="55"/>
      <c r="OC9" s="55"/>
      <c r="OD9" s="55"/>
      <c r="OE9" s="55"/>
      <c r="OF9" s="55"/>
      <c r="OG9" s="55"/>
      <c r="OH9" s="55"/>
      <c r="OI9" s="55"/>
      <c r="OJ9" s="55"/>
      <c r="OK9" s="55"/>
      <c r="OL9" s="55"/>
      <c r="OM9" s="55"/>
      <c r="ON9" s="55"/>
      <c r="OO9" s="55"/>
      <c r="OP9" s="55"/>
      <c r="OQ9" s="55"/>
      <c r="OR9" s="55"/>
      <c r="OS9" s="55"/>
      <c r="OT9" s="55"/>
      <c r="OU9" s="55"/>
      <c r="OV9" s="55"/>
      <c r="OW9" s="55"/>
      <c r="OX9" s="55"/>
      <c r="OY9" s="55"/>
      <c r="OZ9" s="55"/>
      <c r="PA9" s="55"/>
      <c r="PB9" s="55"/>
      <c r="PC9" s="55"/>
      <c r="PD9" s="55"/>
      <c r="PE9" s="55"/>
      <c r="PF9" s="55"/>
      <c r="PG9" s="55"/>
      <c r="PH9" s="55"/>
      <c r="PI9" s="55"/>
      <c r="PJ9" s="55"/>
      <c r="PK9" s="55"/>
      <c r="PL9" s="55"/>
      <c r="PM9" s="55"/>
      <c r="PN9" s="55"/>
      <c r="PO9" s="55"/>
      <c r="PP9" s="55"/>
      <c r="PQ9" s="55"/>
      <c r="PR9" s="55"/>
      <c r="PS9" s="55"/>
      <c r="PT9" s="55"/>
      <c r="PU9" s="55"/>
      <c r="PV9" s="55"/>
      <c r="PW9" s="55"/>
      <c r="PX9" s="55"/>
      <c r="PY9" s="55"/>
      <c r="PZ9" s="55"/>
      <c r="QA9" s="55"/>
      <c r="QB9" s="55"/>
      <c r="QC9" s="55"/>
      <c r="QD9" s="55"/>
      <c r="QE9" s="55"/>
      <c r="QF9" s="55"/>
      <c r="QG9" s="55"/>
      <c r="QH9" s="55"/>
      <c r="QI9" s="55"/>
      <c r="QJ9" s="55"/>
      <c r="QK9" s="55"/>
      <c r="QL9" s="55"/>
      <c r="QM9" s="55"/>
      <c r="QN9" s="55"/>
      <c r="QO9" s="55"/>
      <c r="QP9" s="55"/>
      <c r="QQ9" s="55"/>
      <c r="QR9" s="55"/>
      <c r="QS9" s="55"/>
      <c r="QT9" s="55"/>
      <c r="QU9" s="55"/>
      <c r="QV9" s="55"/>
      <c r="QW9" s="55"/>
      <c r="QX9" s="55"/>
      <c r="QY9" s="55"/>
      <c r="QZ9" s="55"/>
      <c r="RA9" s="55"/>
      <c r="RB9" s="55"/>
      <c r="RC9" s="55"/>
      <c r="RD9" s="55"/>
      <c r="RE9" s="55"/>
      <c r="RF9" s="55"/>
      <c r="RG9" s="55"/>
      <c r="RH9" s="55"/>
      <c r="RI9" s="55"/>
      <c r="RJ9" s="55"/>
      <c r="RK9" s="55"/>
      <c r="RL9" s="55"/>
      <c r="RM9" s="55"/>
      <c r="RN9" s="55"/>
      <c r="RO9" s="55"/>
      <c r="RP9" s="55"/>
      <c r="RQ9" s="55"/>
      <c r="RR9" s="55"/>
      <c r="RS9" s="55"/>
      <c r="RT9" s="55"/>
      <c r="RU9" s="55"/>
      <c r="RV9" s="55"/>
      <c r="RW9" s="55"/>
      <c r="RX9" s="55"/>
      <c r="RY9" s="55"/>
      <c r="RZ9" s="55"/>
      <c r="SA9" s="55"/>
      <c r="SB9" s="55"/>
      <c r="SC9" s="55"/>
      <c r="SD9" s="55"/>
      <c r="SE9" s="55"/>
      <c r="SF9" s="55"/>
      <c r="SG9" s="55"/>
      <c r="SH9" s="55"/>
      <c r="SI9" s="55"/>
      <c r="SJ9" s="55"/>
      <c r="SK9" s="55"/>
      <c r="SL9" s="55"/>
      <c r="SM9" s="55"/>
      <c r="SN9" s="55"/>
      <c r="SO9" s="55"/>
      <c r="SP9" s="55"/>
      <c r="SQ9" s="55"/>
      <c r="SR9" s="55"/>
      <c r="SS9" s="55"/>
      <c r="ST9" s="55"/>
      <c r="SU9" s="55"/>
      <c r="SV9" s="55"/>
      <c r="SW9" s="55"/>
      <c r="SX9" s="55"/>
      <c r="SY9" s="55"/>
      <c r="SZ9" s="55"/>
      <c r="TA9" s="55"/>
      <c r="TB9" s="55"/>
      <c r="TC9" s="55"/>
      <c r="TD9" s="55"/>
      <c r="TE9" s="55"/>
      <c r="TF9" s="55"/>
      <c r="TG9" s="55"/>
      <c r="TH9" s="55"/>
      <c r="TI9" s="55"/>
      <c r="TJ9" s="55"/>
      <c r="TK9" s="55"/>
      <c r="TL9" s="55"/>
      <c r="TM9" s="55"/>
      <c r="TN9" s="55"/>
      <c r="TO9" s="55"/>
      <c r="TP9" s="55"/>
      <c r="TQ9" s="55"/>
      <c r="TR9" s="55"/>
      <c r="TS9" s="55"/>
      <c r="TT9" s="55"/>
      <c r="TU9" s="55"/>
      <c r="TV9" s="55"/>
      <c r="TW9" s="55"/>
      <c r="TX9" s="55"/>
      <c r="TY9" s="55"/>
      <c r="TZ9" s="55"/>
      <c r="UA9" s="55"/>
      <c r="UB9" s="55"/>
      <c r="UC9" s="55"/>
      <c r="UD9" s="55"/>
      <c r="UE9" s="55"/>
      <c r="UF9" s="55"/>
      <c r="UG9" s="55"/>
      <c r="UH9" s="55"/>
      <c r="UI9" s="55"/>
      <c r="UJ9" s="55"/>
      <c r="UK9" s="55"/>
      <c r="UL9" s="55"/>
      <c r="UM9" s="55"/>
      <c r="UN9" s="55"/>
      <c r="UO9" s="55"/>
      <c r="UP9" s="55"/>
      <c r="UQ9" s="55"/>
      <c r="UR9" s="55"/>
      <c r="US9" s="55"/>
      <c r="UT9" s="55"/>
      <c r="UU9" s="55"/>
      <c r="UV9" s="55"/>
      <c r="UW9" s="55"/>
      <c r="UX9" s="55"/>
      <c r="UY9" s="55"/>
      <c r="UZ9" s="55"/>
      <c r="VA9" s="55"/>
      <c r="VB9" s="55"/>
      <c r="VC9" s="55"/>
      <c r="VD9" s="55"/>
      <c r="VE9" s="55"/>
      <c r="VF9" s="55"/>
      <c r="VG9" s="55"/>
      <c r="VH9" s="55"/>
      <c r="VI9" s="55"/>
      <c r="VJ9" s="55"/>
      <c r="VK9" s="55"/>
      <c r="VL9" s="55"/>
      <c r="VM9" s="55"/>
      <c r="VN9" s="55"/>
      <c r="VO9" s="55"/>
      <c r="VP9" s="55"/>
      <c r="VQ9" s="55"/>
      <c r="VR9" s="55"/>
      <c r="VS9" s="55"/>
      <c r="VT9" s="55"/>
      <c r="VU9" s="55"/>
      <c r="VV9" s="55"/>
      <c r="VW9" s="55"/>
      <c r="VX9" s="55"/>
      <c r="VY9" s="55"/>
      <c r="VZ9" s="55"/>
      <c r="WA9" s="55"/>
      <c r="WB9" s="55"/>
      <c r="WC9" s="55"/>
      <c r="WD9" s="55"/>
      <c r="WE9" s="55"/>
      <c r="WF9" s="55"/>
      <c r="WG9" s="55"/>
      <c r="WH9" s="55"/>
      <c r="WI9" s="55"/>
      <c r="WJ9" s="55"/>
      <c r="WK9" s="55"/>
      <c r="WL9" s="55"/>
      <c r="WM9" s="55"/>
      <c r="WN9" s="55"/>
      <c r="WO9" s="55"/>
      <c r="WP9" s="55"/>
      <c r="WQ9" s="55"/>
      <c r="WR9" s="55"/>
      <c r="WS9" s="55"/>
      <c r="WT9" s="55"/>
      <c r="WU9" s="55"/>
      <c r="WV9" s="55"/>
      <c r="WW9" s="55"/>
      <c r="WX9" s="55"/>
      <c r="WY9" s="55"/>
      <c r="WZ9" s="55"/>
      <c r="XA9" s="55"/>
      <c r="XB9" s="55"/>
      <c r="XC9" s="55"/>
      <c r="XD9" s="55"/>
      <c r="XE9" s="55"/>
      <c r="XF9" s="55"/>
      <c r="XG9" s="55"/>
      <c r="XH9" s="55"/>
      <c r="XI9" s="55"/>
      <c r="XJ9" s="55"/>
      <c r="XK9" s="55"/>
      <c r="XL9" s="55"/>
      <c r="XM9" s="55"/>
      <c r="XN9" s="55"/>
      <c r="XO9" s="55"/>
      <c r="XP9" s="55"/>
      <c r="XQ9" s="55"/>
      <c r="XR9" s="55"/>
      <c r="XS9" s="55"/>
      <c r="XT9" s="55"/>
      <c r="XU9" s="55"/>
      <c r="XV9" s="55"/>
      <c r="XW9" s="55"/>
    </row>
    <row r="10" spans="1:2571" s="62" customFormat="1" x14ac:dyDescent="0.3">
      <c r="A10" s="1"/>
      <c r="B10" s="114" t="s">
        <v>6</v>
      </c>
      <c r="C10" s="120" t="s">
        <v>109</v>
      </c>
      <c r="D10" s="57" t="s">
        <v>73</v>
      </c>
      <c r="E10" s="57" t="s">
        <v>16</v>
      </c>
      <c r="F10" s="57">
        <v>200</v>
      </c>
      <c r="G10" s="57">
        <v>52.03</v>
      </c>
      <c r="H10" s="57">
        <v>15.61</v>
      </c>
      <c r="I10" s="57">
        <f t="shared" si="0"/>
        <v>0.26</v>
      </c>
      <c r="J10" s="57">
        <f t="shared" si="3"/>
        <v>0.08</v>
      </c>
      <c r="K10" s="57" t="s">
        <v>136</v>
      </c>
      <c r="L10" s="57">
        <v>0.02</v>
      </c>
      <c r="M10" s="58">
        <f>L10*2</f>
        <v>0.04</v>
      </c>
      <c r="N10" s="56">
        <f t="shared" si="1"/>
        <v>4</v>
      </c>
      <c r="O10" s="59">
        <f t="shared" si="2"/>
        <v>33</v>
      </c>
      <c r="P10" s="56">
        <f t="shared" ref="P10:P65" si="4">M10*30</f>
        <v>1.2</v>
      </c>
      <c r="Q10" s="59">
        <f t="shared" ref="Q10:Q64" si="5">(P10*1000)/120</f>
        <v>10</v>
      </c>
      <c r="R10" s="60">
        <f>M10*365</f>
        <v>14.6</v>
      </c>
      <c r="S10" s="61">
        <f>(R10*1000)/120</f>
        <v>121.66666666666667</v>
      </c>
      <c r="T10" s="1"/>
      <c r="U10" s="1"/>
      <c r="V10" s="5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  <c r="IW10" s="6"/>
      <c r="IX10" s="6"/>
      <c r="IY10" s="6"/>
      <c r="IZ10" s="6"/>
      <c r="JA10" s="6"/>
      <c r="JB10" s="6"/>
      <c r="JC10" s="6"/>
      <c r="JD10" s="6"/>
      <c r="JE10" s="6"/>
      <c r="JF10" s="6"/>
      <c r="JG10" s="6"/>
      <c r="JH10" s="6"/>
      <c r="JI10" s="6"/>
      <c r="JJ10" s="6"/>
      <c r="JK10" s="6"/>
      <c r="JL10" s="6"/>
      <c r="JM10" s="6"/>
      <c r="JN10" s="6"/>
      <c r="JO10" s="6"/>
      <c r="JP10" s="6"/>
      <c r="JQ10" s="6"/>
      <c r="JR10" s="6"/>
      <c r="JS10" s="6"/>
      <c r="JT10" s="6"/>
      <c r="JU10" s="6"/>
      <c r="JV10" s="6"/>
      <c r="JW10" s="6"/>
      <c r="JX10" s="6"/>
      <c r="JY10" s="6"/>
      <c r="JZ10" s="6"/>
      <c r="KA10" s="6"/>
      <c r="KB10" s="6"/>
      <c r="KC10" s="6"/>
      <c r="KD10" s="6"/>
      <c r="KE10" s="6"/>
      <c r="KF10" s="6"/>
      <c r="KG10" s="6"/>
      <c r="KH10" s="6"/>
      <c r="KI10" s="6"/>
      <c r="KJ10" s="6"/>
      <c r="KK10" s="6"/>
      <c r="KL10" s="6"/>
      <c r="KM10" s="6"/>
      <c r="KN10" s="6"/>
      <c r="KO10" s="6"/>
      <c r="KP10" s="6"/>
      <c r="KQ10" s="6"/>
      <c r="KR10" s="6"/>
      <c r="KS10" s="6"/>
      <c r="KT10" s="6"/>
      <c r="KU10" s="6"/>
      <c r="KV10" s="6"/>
      <c r="KW10" s="6"/>
      <c r="KX10" s="6"/>
      <c r="KY10" s="6"/>
      <c r="KZ10" s="6"/>
      <c r="LA10" s="6"/>
      <c r="LB10" s="6"/>
      <c r="LC10" s="6"/>
      <c r="LD10" s="6"/>
      <c r="LE10" s="6"/>
      <c r="LF10" s="6"/>
      <c r="LG10" s="6"/>
      <c r="LH10" s="6"/>
      <c r="LI10" s="6"/>
      <c r="LJ10" s="6"/>
      <c r="LK10" s="6"/>
      <c r="LL10" s="6"/>
      <c r="LM10" s="6"/>
      <c r="LN10" s="6"/>
      <c r="LO10" s="6"/>
      <c r="LP10" s="6"/>
      <c r="LQ10" s="6"/>
      <c r="LR10" s="6"/>
      <c r="LS10" s="6"/>
      <c r="LT10" s="6"/>
      <c r="LU10" s="6"/>
      <c r="LV10" s="6"/>
      <c r="LW10" s="6"/>
      <c r="LX10" s="6"/>
      <c r="LY10" s="6"/>
      <c r="LZ10" s="6"/>
      <c r="MA10" s="6"/>
      <c r="MB10" s="6"/>
      <c r="MC10" s="6"/>
      <c r="MD10" s="6"/>
      <c r="ME10" s="6"/>
      <c r="MF10" s="6"/>
      <c r="MG10" s="6"/>
      <c r="MH10" s="6"/>
      <c r="MI10" s="6"/>
      <c r="MJ10" s="6"/>
      <c r="MK10" s="6"/>
      <c r="ML10" s="6"/>
      <c r="MM10" s="6"/>
      <c r="MN10" s="6"/>
      <c r="MO10" s="6"/>
      <c r="MP10" s="6"/>
      <c r="MQ10" s="6"/>
      <c r="MR10" s="6"/>
      <c r="MS10" s="6"/>
      <c r="MT10" s="6"/>
      <c r="MU10" s="6"/>
      <c r="MV10" s="6"/>
      <c r="MW10" s="6"/>
      <c r="MX10" s="6"/>
      <c r="MY10" s="6"/>
      <c r="MZ10" s="6"/>
      <c r="NA10" s="6"/>
      <c r="NB10" s="6"/>
      <c r="NC10" s="6"/>
      <c r="ND10" s="6"/>
      <c r="NE10" s="6"/>
      <c r="NF10" s="6"/>
      <c r="NG10" s="6"/>
      <c r="NH10" s="6"/>
      <c r="NI10" s="6"/>
      <c r="NJ10" s="6"/>
      <c r="NK10" s="6"/>
      <c r="NL10" s="6"/>
      <c r="NM10" s="6"/>
      <c r="NN10" s="6"/>
      <c r="NO10" s="6"/>
      <c r="NP10" s="6"/>
      <c r="NQ10" s="6"/>
      <c r="NR10" s="6"/>
      <c r="NS10" s="6"/>
      <c r="NT10" s="6"/>
      <c r="NU10" s="6"/>
      <c r="NV10" s="6"/>
      <c r="NW10" s="6"/>
      <c r="NX10" s="6"/>
      <c r="NY10" s="6"/>
      <c r="NZ10" s="6"/>
      <c r="OA10" s="6"/>
      <c r="OB10" s="6"/>
      <c r="OC10" s="6"/>
      <c r="OD10" s="6"/>
      <c r="OE10" s="6"/>
      <c r="OF10" s="6"/>
      <c r="OG10" s="6"/>
      <c r="OH10" s="6"/>
      <c r="OI10" s="6"/>
      <c r="OJ10" s="6"/>
      <c r="OK10" s="6"/>
      <c r="OL10" s="6"/>
      <c r="OM10" s="6"/>
      <c r="ON10" s="6"/>
      <c r="OO10" s="6"/>
      <c r="OP10" s="6"/>
      <c r="OQ10" s="6"/>
      <c r="OR10" s="6"/>
      <c r="OS10" s="6"/>
      <c r="OT10" s="6"/>
      <c r="OU10" s="6"/>
      <c r="OV10" s="6"/>
      <c r="OW10" s="6"/>
      <c r="OX10" s="6"/>
      <c r="OY10" s="6"/>
      <c r="OZ10" s="6"/>
      <c r="PA10" s="6"/>
      <c r="PB10" s="6"/>
      <c r="PC10" s="6"/>
      <c r="PD10" s="6"/>
      <c r="PE10" s="6"/>
      <c r="PF10" s="6"/>
      <c r="PG10" s="6"/>
      <c r="PH10" s="6"/>
      <c r="PI10" s="6"/>
      <c r="PJ10" s="6"/>
      <c r="PK10" s="6"/>
      <c r="PL10" s="6"/>
      <c r="PM10" s="6"/>
      <c r="PN10" s="6"/>
      <c r="PO10" s="6"/>
      <c r="PP10" s="6"/>
      <c r="PQ10" s="6"/>
      <c r="PR10" s="6"/>
      <c r="PS10" s="6"/>
      <c r="PT10" s="6"/>
      <c r="PU10" s="6"/>
      <c r="PV10" s="6"/>
      <c r="PW10" s="6"/>
      <c r="PX10" s="6"/>
      <c r="PY10" s="6"/>
      <c r="PZ10" s="6"/>
      <c r="QA10" s="6"/>
      <c r="QB10" s="6"/>
      <c r="QC10" s="6"/>
      <c r="QD10" s="6"/>
      <c r="QE10" s="6"/>
      <c r="QF10" s="6"/>
      <c r="QG10" s="6"/>
      <c r="QH10" s="6"/>
      <c r="QI10" s="6"/>
      <c r="QJ10" s="6"/>
      <c r="QK10" s="6"/>
      <c r="QL10" s="6"/>
      <c r="QM10" s="6"/>
      <c r="QN10" s="6"/>
      <c r="QO10" s="6"/>
      <c r="QP10" s="6"/>
      <c r="QQ10" s="6"/>
      <c r="QR10" s="6"/>
      <c r="QS10" s="6"/>
      <c r="QT10" s="6"/>
      <c r="QU10" s="6"/>
      <c r="QV10" s="6"/>
      <c r="QW10" s="6"/>
      <c r="QX10" s="6"/>
      <c r="QY10" s="6"/>
      <c r="QZ10" s="6"/>
      <c r="RA10" s="6"/>
      <c r="RB10" s="6"/>
      <c r="RC10" s="6"/>
      <c r="RD10" s="6"/>
      <c r="RE10" s="6"/>
      <c r="RF10" s="6"/>
      <c r="RG10" s="6"/>
      <c r="RH10" s="6"/>
      <c r="RI10" s="6"/>
      <c r="RJ10" s="6"/>
      <c r="RK10" s="6"/>
      <c r="RL10" s="6"/>
      <c r="RM10" s="6"/>
      <c r="RN10" s="6"/>
      <c r="RO10" s="6"/>
      <c r="RP10" s="6"/>
      <c r="RQ10" s="6"/>
      <c r="RR10" s="6"/>
      <c r="RS10" s="6"/>
      <c r="RT10" s="6"/>
      <c r="RU10" s="6"/>
      <c r="RV10" s="6"/>
      <c r="RW10" s="6"/>
      <c r="RX10" s="6"/>
      <c r="RY10" s="6"/>
      <c r="RZ10" s="6"/>
      <c r="SA10" s="6"/>
      <c r="SB10" s="6"/>
      <c r="SC10" s="6"/>
      <c r="SD10" s="6"/>
      <c r="SE10" s="6"/>
      <c r="SF10" s="6"/>
      <c r="SG10" s="6"/>
      <c r="SH10" s="6"/>
      <c r="SI10" s="6"/>
      <c r="SJ10" s="6"/>
      <c r="SK10" s="6"/>
      <c r="SL10" s="6"/>
      <c r="SM10" s="6"/>
      <c r="SN10" s="6"/>
      <c r="SO10" s="6"/>
      <c r="SP10" s="6"/>
      <c r="SQ10" s="6"/>
      <c r="SR10" s="6"/>
      <c r="SS10" s="6"/>
      <c r="ST10" s="6"/>
      <c r="SU10" s="6"/>
      <c r="SV10" s="6"/>
      <c r="SW10" s="6"/>
      <c r="SX10" s="6"/>
      <c r="SY10" s="6"/>
      <c r="SZ10" s="6"/>
      <c r="TA10" s="6"/>
      <c r="TB10" s="6"/>
      <c r="TC10" s="6"/>
      <c r="TD10" s="6"/>
      <c r="TE10" s="6"/>
      <c r="TF10" s="6"/>
      <c r="TG10" s="6"/>
      <c r="TH10" s="6"/>
      <c r="TI10" s="6"/>
      <c r="TJ10" s="6"/>
      <c r="TK10" s="6"/>
      <c r="TL10" s="6"/>
      <c r="TM10" s="6"/>
      <c r="TN10" s="6"/>
      <c r="TO10" s="6"/>
      <c r="TP10" s="6"/>
      <c r="TQ10" s="6"/>
      <c r="TR10" s="6"/>
      <c r="TS10" s="6"/>
      <c r="TT10" s="6"/>
      <c r="TU10" s="6"/>
      <c r="TV10" s="6"/>
      <c r="TW10" s="6"/>
      <c r="TX10" s="6"/>
      <c r="TY10" s="6"/>
      <c r="TZ10" s="6"/>
      <c r="UA10" s="6"/>
      <c r="UB10" s="6"/>
      <c r="UC10" s="6"/>
      <c r="UD10" s="6"/>
      <c r="UE10" s="6"/>
      <c r="UF10" s="6"/>
      <c r="UG10" s="6"/>
      <c r="UH10" s="6"/>
      <c r="UI10" s="6"/>
      <c r="UJ10" s="6"/>
      <c r="UK10" s="6"/>
      <c r="UL10" s="6"/>
      <c r="UM10" s="6"/>
      <c r="UN10" s="6"/>
      <c r="UO10" s="6"/>
      <c r="UP10" s="6"/>
      <c r="UQ10" s="6"/>
      <c r="UR10" s="6"/>
      <c r="US10" s="6"/>
      <c r="UT10" s="6"/>
      <c r="UU10" s="6"/>
      <c r="UV10" s="6"/>
      <c r="UW10" s="6"/>
      <c r="UX10" s="6"/>
      <c r="UY10" s="6"/>
      <c r="UZ10" s="6"/>
      <c r="VA10" s="6"/>
      <c r="VB10" s="6"/>
      <c r="VC10" s="6"/>
      <c r="VD10" s="6"/>
      <c r="VE10" s="6"/>
      <c r="VF10" s="6"/>
      <c r="VG10" s="6"/>
      <c r="VH10" s="6"/>
      <c r="VI10" s="6"/>
      <c r="VJ10" s="6"/>
      <c r="VK10" s="6"/>
      <c r="VL10" s="6"/>
      <c r="VM10" s="6"/>
      <c r="VN10" s="6"/>
      <c r="VO10" s="6"/>
      <c r="VP10" s="6"/>
      <c r="VQ10" s="6"/>
      <c r="VR10" s="6"/>
      <c r="VS10" s="6"/>
      <c r="VT10" s="6"/>
      <c r="VU10" s="6"/>
      <c r="VV10" s="6"/>
      <c r="VW10" s="6"/>
      <c r="VX10" s="6"/>
      <c r="VY10" s="6"/>
      <c r="VZ10" s="6"/>
      <c r="WA10" s="6"/>
      <c r="WB10" s="6"/>
      <c r="WC10" s="6"/>
      <c r="WD10" s="6"/>
      <c r="WE10" s="6"/>
      <c r="WF10" s="6"/>
      <c r="WG10" s="6"/>
      <c r="WH10" s="6"/>
      <c r="WI10" s="6"/>
      <c r="WJ10" s="6"/>
      <c r="WK10" s="6"/>
      <c r="WL10" s="6"/>
      <c r="WM10" s="6"/>
      <c r="WN10" s="6"/>
      <c r="WO10" s="6"/>
      <c r="WP10" s="6"/>
      <c r="WQ10" s="6"/>
      <c r="WR10" s="6"/>
      <c r="WS10" s="6"/>
      <c r="WT10" s="6"/>
      <c r="WU10" s="6"/>
      <c r="WV10" s="6"/>
      <c r="WW10" s="6"/>
      <c r="WX10" s="6"/>
      <c r="WY10" s="6"/>
      <c r="WZ10" s="6"/>
      <c r="XA10" s="6"/>
      <c r="XB10" s="6"/>
      <c r="XC10" s="6"/>
      <c r="XD10" s="6"/>
      <c r="XE10" s="6"/>
      <c r="XF10" s="6"/>
      <c r="XG10" s="6"/>
      <c r="XH10" s="6"/>
      <c r="XI10" s="6"/>
      <c r="XJ10" s="6"/>
      <c r="XK10" s="6"/>
      <c r="XL10" s="6"/>
      <c r="XM10" s="6"/>
      <c r="XN10" s="6"/>
      <c r="XO10" s="6"/>
      <c r="XP10" s="6"/>
      <c r="XQ10" s="6"/>
      <c r="XR10" s="6"/>
      <c r="XS10" s="6"/>
      <c r="XT10" s="6"/>
      <c r="XU10" s="6"/>
      <c r="XV10" s="6"/>
      <c r="XW10" s="6"/>
    </row>
    <row r="11" spans="1:2571" s="62" customFormat="1" x14ac:dyDescent="0.3">
      <c r="A11" s="1"/>
      <c r="B11" s="115"/>
      <c r="C11" s="120"/>
      <c r="D11" s="64" t="s">
        <v>74</v>
      </c>
      <c r="E11" s="64" t="s">
        <v>16</v>
      </c>
      <c r="F11" s="64">
        <v>200</v>
      </c>
      <c r="G11" s="64">
        <v>91.17</v>
      </c>
      <c r="H11" s="64">
        <v>27.38</v>
      </c>
      <c r="I11" s="64">
        <f t="shared" si="0"/>
        <v>0.46</v>
      </c>
      <c r="J11" s="64">
        <f t="shared" si="3"/>
        <v>0.14000000000000001</v>
      </c>
      <c r="K11" s="65" t="s">
        <v>136</v>
      </c>
      <c r="L11" s="64">
        <v>0.02</v>
      </c>
      <c r="M11" s="66">
        <f>L11*2</f>
        <v>0.04</v>
      </c>
      <c r="N11" s="63">
        <f t="shared" si="1"/>
        <v>4</v>
      </c>
      <c r="O11" s="67">
        <f t="shared" si="2"/>
        <v>33</v>
      </c>
      <c r="P11" s="63">
        <f t="shared" si="4"/>
        <v>1.2</v>
      </c>
      <c r="Q11" s="67">
        <f t="shared" si="5"/>
        <v>10</v>
      </c>
      <c r="R11" s="68">
        <f>M11*365</f>
        <v>14.6</v>
      </c>
      <c r="S11" s="69">
        <f>(R11*1000)/120</f>
        <v>121.66666666666667</v>
      </c>
      <c r="T11" s="1"/>
      <c r="U11" s="1"/>
      <c r="V11" s="5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  <c r="IU11" s="6"/>
      <c r="IV11" s="6"/>
      <c r="IW11" s="6"/>
      <c r="IX11" s="6"/>
      <c r="IY11" s="6"/>
      <c r="IZ11" s="6"/>
      <c r="JA11" s="6"/>
      <c r="JB11" s="6"/>
      <c r="JC11" s="6"/>
      <c r="JD11" s="6"/>
      <c r="JE11" s="6"/>
      <c r="JF11" s="6"/>
      <c r="JG11" s="6"/>
      <c r="JH11" s="6"/>
      <c r="JI11" s="6"/>
      <c r="JJ11" s="6"/>
      <c r="JK11" s="6"/>
      <c r="JL11" s="6"/>
      <c r="JM11" s="6"/>
      <c r="JN11" s="6"/>
      <c r="JO11" s="6"/>
      <c r="JP11" s="6"/>
      <c r="JQ11" s="6"/>
      <c r="JR11" s="6"/>
      <c r="JS11" s="6"/>
      <c r="JT11" s="6"/>
      <c r="JU11" s="6"/>
      <c r="JV11" s="6"/>
      <c r="JW11" s="6"/>
      <c r="JX11" s="6"/>
      <c r="JY11" s="6"/>
      <c r="JZ11" s="6"/>
      <c r="KA11" s="6"/>
      <c r="KB11" s="6"/>
      <c r="KC11" s="6"/>
      <c r="KD11" s="6"/>
      <c r="KE11" s="6"/>
      <c r="KF11" s="6"/>
      <c r="KG11" s="6"/>
      <c r="KH11" s="6"/>
      <c r="KI11" s="6"/>
      <c r="KJ11" s="6"/>
      <c r="KK11" s="6"/>
      <c r="KL11" s="6"/>
      <c r="KM11" s="6"/>
      <c r="KN11" s="6"/>
      <c r="KO11" s="6"/>
      <c r="KP11" s="6"/>
      <c r="KQ11" s="6"/>
      <c r="KR11" s="6"/>
      <c r="KS11" s="6"/>
      <c r="KT11" s="6"/>
      <c r="KU11" s="6"/>
      <c r="KV11" s="6"/>
      <c r="KW11" s="6"/>
      <c r="KX11" s="6"/>
      <c r="KY11" s="6"/>
      <c r="KZ11" s="6"/>
      <c r="LA11" s="6"/>
      <c r="LB11" s="6"/>
      <c r="LC11" s="6"/>
      <c r="LD11" s="6"/>
      <c r="LE11" s="6"/>
      <c r="LF11" s="6"/>
      <c r="LG11" s="6"/>
      <c r="LH11" s="6"/>
      <c r="LI11" s="6"/>
      <c r="LJ11" s="6"/>
      <c r="LK11" s="6"/>
      <c r="LL11" s="6"/>
      <c r="LM11" s="6"/>
      <c r="LN11" s="6"/>
      <c r="LO11" s="6"/>
      <c r="LP11" s="6"/>
      <c r="LQ11" s="6"/>
      <c r="LR11" s="6"/>
      <c r="LS11" s="6"/>
      <c r="LT11" s="6"/>
      <c r="LU11" s="6"/>
      <c r="LV11" s="6"/>
      <c r="LW11" s="6"/>
      <c r="LX11" s="6"/>
      <c r="LY11" s="6"/>
      <c r="LZ11" s="6"/>
      <c r="MA11" s="6"/>
      <c r="MB11" s="6"/>
      <c r="MC11" s="6"/>
      <c r="MD11" s="6"/>
      <c r="ME11" s="6"/>
      <c r="MF11" s="6"/>
      <c r="MG11" s="6"/>
      <c r="MH11" s="6"/>
      <c r="MI11" s="6"/>
      <c r="MJ11" s="6"/>
      <c r="MK11" s="6"/>
      <c r="ML11" s="6"/>
      <c r="MM11" s="6"/>
      <c r="MN11" s="6"/>
      <c r="MO11" s="6"/>
      <c r="MP11" s="6"/>
      <c r="MQ11" s="6"/>
      <c r="MR11" s="6"/>
      <c r="MS11" s="6"/>
      <c r="MT11" s="6"/>
      <c r="MU11" s="6"/>
      <c r="MV11" s="6"/>
      <c r="MW11" s="6"/>
      <c r="MX11" s="6"/>
      <c r="MY11" s="6"/>
      <c r="MZ11" s="6"/>
      <c r="NA11" s="6"/>
      <c r="NB11" s="6"/>
      <c r="NC11" s="6"/>
      <c r="ND11" s="6"/>
      <c r="NE11" s="6"/>
      <c r="NF11" s="6"/>
      <c r="NG11" s="6"/>
      <c r="NH11" s="6"/>
      <c r="NI11" s="6"/>
      <c r="NJ11" s="6"/>
      <c r="NK11" s="6"/>
      <c r="NL11" s="6"/>
      <c r="NM11" s="6"/>
      <c r="NN11" s="6"/>
      <c r="NO11" s="6"/>
      <c r="NP11" s="6"/>
      <c r="NQ11" s="6"/>
      <c r="NR11" s="6"/>
      <c r="NS11" s="6"/>
      <c r="NT11" s="6"/>
      <c r="NU11" s="6"/>
      <c r="NV11" s="6"/>
      <c r="NW11" s="6"/>
      <c r="NX11" s="6"/>
      <c r="NY11" s="6"/>
      <c r="NZ11" s="6"/>
      <c r="OA11" s="6"/>
      <c r="OB11" s="6"/>
      <c r="OC11" s="6"/>
      <c r="OD11" s="6"/>
      <c r="OE11" s="6"/>
      <c r="OF11" s="6"/>
      <c r="OG11" s="6"/>
      <c r="OH11" s="6"/>
      <c r="OI11" s="6"/>
      <c r="OJ11" s="6"/>
      <c r="OK11" s="6"/>
      <c r="OL11" s="6"/>
      <c r="OM11" s="6"/>
      <c r="ON11" s="6"/>
      <c r="OO11" s="6"/>
      <c r="OP11" s="6"/>
      <c r="OQ11" s="6"/>
      <c r="OR11" s="6"/>
      <c r="OS11" s="6"/>
      <c r="OT11" s="6"/>
      <c r="OU11" s="6"/>
      <c r="OV11" s="6"/>
      <c r="OW11" s="6"/>
      <c r="OX11" s="6"/>
      <c r="OY11" s="6"/>
      <c r="OZ11" s="6"/>
      <c r="PA11" s="6"/>
      <c r="PB11" s="6"/>
      <c r="PC11" s="6"/>
      <c r="PD11" s="6"/>
      <c r="PE11" s="6"/>
      <c r="PF11" s="6"/>
      <c r="PG11" s="6"/>
      <c r="PH11" s="6"/>
      <c r="PI11" s="6"/>
      <c r="PJ11" s="6"/>
      <c r="PK11" s="6"/>
      <c r="PL11" s="6"/>
      <c r="PM11" s="6"/>
      <c r="PN11" s="6"/>
      <c r="PO11" s="6"/>
      <c r="PP11" s="6"/>
      <c r="PQ11" s="6"/>
      <c r="PR11" s="6"/>
      <c r="PS11" s="6"/>
      <c r="PT11" s="6"/>
      <c r="PU11" s="6"/>
      <c r="PV11" s="6"/>
      <c r="PW11" s="6"/>
      <c r="PX11" s="6"/>
      <c r="PY11" s="6"/>
      <c r="PZ11" s="6"/>
      <c r="QA11" s="6"/>
      <c r="QB11" s="6"/>
      <c r="QC11" s="6"/>
      <c r="QD11" s="6"/>
      <c r="QE11" s="6"/>
      <c r="QF11" s="6"/>
      <c r="QG11" s="6"/>
      <c r="QH11" s="6"/>
      <c r="QI11" s="6"/>
      <c r="QJ11" s="6"/>
      <c r="QK11" s="6"/>
      <c r="QL11" s="6"/>
      <c r="QM11" s="6"/>
      <c r="QN11" s="6"/>
      <c r="QO11" s="6"/>
      <c r="QP11" s="6"/>
      <c r="QQ11" s="6"/>
      <c r="QR11" s="6"/>
      <c r="QS11" s="6"/>
      <c r="QT11" s="6"/>
      <c r="QU11" s="6"/>
      <c r="QV11" s="6"/>
      <c r="QW11" s="6"/>
      <c r="QX11" s="6"/>
      <c r="QY11" s="6"/>
      <c r="QZ11" s="6"/>
      <c r="RA11" s="6"/>
      <c r="RB11" s="6"/>
      <c r="RC11" s="6"/>
      <c r="RD11" s="6"/>
      <c r="RE11" s="6"/>
      <c r="RF11" s="6"/>
      <c r="RG11" s="6"/>
      <c r="RH11" s="6"/>
      <c r="RI11" s="6"/>
      <c r="RJ11" s="6"/>
      <c r="RK11" s="6"/>
      <c r="RL11" s="6"/>
      <c r="RM11" s="6"/>
      <c r="RN11" s="6"/>
      <c r="RO11" s="6"/>
      <c r="RP11" s="6"/>
      <c r="RQ11" s="6"/>
      <c r="RR11" s="6"/>
      <c r="RS11" s="6"/>
      <c r="RT11" s="6"/>
      <c r="RU11" s="6"/>
      <c r="RV11" s="6"/>
      <c r="RW11" s="6"/>
      <c r="RX11" s="6"/>
      <c r="RY11" s="6"/>
      <c r="RZ11" s="6"/>
      <c r="SA11" s="6"/>
      <c r="SB11" s="6"/>
      <c r="SC11" s="6"/>
      <c r="SD11" s="6"/>
      <c r="SE11" s="6"/>
      <c r="SF11" s="6"/>
      <c r="SG11" s="6"/>
      <c r="SH11" s="6"/>
      <c r="SI11" s="6"/>
      <c r="SJ11" s="6"/>
      <c r="SK11" s="6"/>
      <c r="SL11" s="6"/>
      <c r="SM11" s="6"/>
      <c r="SN11" s="6"/>
      <c r="SO11" s="6"/>
      <c r="SP11" s="6"/>
      <c r="SQ11" s="6"/>
      <c r="SR11" s="6"/>
      <c r="SS11" s="6"/>
      <c r="ST11" s="6"/>
      <c r="SU11" s="6"/>
      <c r="SV11" s="6"/>
      <c r="SW11" s="6"/>
      <c r="SX11" s="6"/>
      <c r="SY11" s="6"/>
      <c r="SZ11" s="6"/>
      <c r="TA11" s="6"/>
      <c r="TB11" s="6"/>
      <c r="TC11" s="6"/>
      <c r="TD11" s="6"/>
      <c r="TE11" s="6"/>
      <c r="TF11" s="6"/>
      <c r="TG11" s="6"/>
      <c r="TH11" s="6"/>
      <c r="TI11" s="6"/>
      <c r="TJ11" s="6"/>
      <c r="TK11" s="6"/>
      <c r="TL11" s="6"/>
      <c r="TM11" s="6"/>
      <c r="TN11" s="6"/>
      <c r="TO11" s="6"/>
      <c r="TP11" s="6"/>
      <c r="TQ11" s="6"/>
      <c r="TR11" s="6"/>
      <c r="TS11" s="6"/>
      <c r="TT11" s="6"/>
      <c r="TU11" s="6"/>
      <c r="TV11" s="6"/>
      <c r="TW11" s="6"/>
      <c r="TX11" s="6"/>
      <c r="TY11" s="6"/>
      <c r="TZ11" s="6"/>
      <c r="UA11" s="6"/>
      <c r="UB11" s="6"/>
      <c r="UC11" s="6"/>
      <c r="UD11" s="6"/>
      <c r="UE11" s="6"/>
      <c r="UF11" s="6"/>
      <c r="UG11" s="6"/>
      <c r="UH11" s="6"/>
      <c r="UI11" s="6"/>
      <c r="UJ11" s="6"/>
      <c r="UK11" s="6"/>
      <c r="UL11" s="6"/>
      <c r="UM11" s="6"/>
      <c r="UN11" s="6"/>
      <c r="UO11" s="6"/>
      <c r="UP11" s="6"/>
      <c r="UQ11" s="6"/>
      <c r="UR11" s="6"/>
      <c r="US11" s="6"/>
      <c r="UT11" s="6"/>
      <c r="UU11" s="6"/>
      <c r="UV11" s="6"/>
      <c r="UW11" s="6"/>
      <c r="UX11" s="6"/>
      <c r="UY11" s="6"/>
      <c r="UZ11" s="6"/>
      <c r="VA11" s="6"/>
      <c r="VB11" s="6"/>
      <c r="VC11" s="6"/>
      <c r="VD11" s="6"/>
      <c r="VE11" s="6"/>
      <c r="VF11" s="6"/>
      <c r="VG11" s="6"/>
      <c r="VH11" s="6"/>
      <c r="VI11" s="6"/>
      <c r="VJ11" s="6"/>
      <c r="VK11" s="6"/>
      <c r="VL11" s="6"/>
      <c r="VM11" s="6"/>
      <c r="VN11" s="6"/>
      <c r="VO11" s="6"/>
      <c r="VP11" s="6"/>
      <c r="VQ11" s="6"/>
      <c r="VR11" s="6"/>
      <c r="VS11" s="6"/>
      <c r="VT11" s="6"/>
      <c r="VU11" s="6"/>
      <c r="VV11" s="6"/>
      <c r="VW11" s="6"/>
      <c r="VX11" s="6"/>
      <c r="VY11" s="6"/>
      <c r="VZ11" s="6"/>
      <c r="WA11" s="6"/>
      <c r="WB11" s="6"/>
      <c r="WC11" s="6"/>
      <c r="WD11" s="6"/>
      <c r="WE11" s="6"/>
      <c r="WF11" s="6"/>
      <c r="WG11" s="6"/>
      <c r="WH11" s="6"/>
      <c r="WI11" s="6"/>
      <c r="WJ11" s="6"/>
      <c r="WK11" s="6"/>
      <c r="WL11" s="6"/>
      <c r="WM11" s="6"/>
      <c r="WN11" s="6"/>
      <c r="WO11" s="6"/>
      <c r="WP11" s="6"/>
      <c r="WQ11" s="6"/>
      <c r="WR11" s="6"/>
      <c r="WS11" s="6"/>
      <c r="WT11" s="6"/>
      <c r="WU11" s="6"/>
      <c r="WV11" s="6"/>
      <c r="WW11" s="6"/>
      <c r="WX11" s="6"/>
      <c r="WY11" s="6"/>
      <c r="WZ11" s="6"/>
      <c r="XA11" s="6"/>
      <c r="XB11" s="6"/>
      <c r="XC11" s="6"/>
      <c r="XD11" s="6"/>
      <c r="XE11" s="6"/>
      <c r="XF11" s="6"/>
      <c r="XG11" s="6"/>
      <c r="XH11" s="6"/>
      <c r="XI11" s="6"/>
      <c r="XJ11" s="6"/>
      <c r="XK11" s="6"/>
      <c r="XL11" s="6"/>
      <c r="XM11" s="6"/>
      <c r="XN11" s="6"/>
      <c r="XO11" s="6"/>
      <c r="XP11" s="6"/>
      <c r="XQ11" s="6"/>
      <c r="XR11" s="6"/>
      <c r="XS11" s="6"/>
      <c r="XT11" s="6"/>
      <c r="XU11" s="6"/>
      <c r="XV11" s="6"/>
      <c r="XW11" s="6"/>
    </row>
    <row r="12" spans="1:2571" s="62" customFormat="1" x14ac:dyDescent="0.3">
      <c r="A12" s="1"/>
      <c r="B12" s="115"/>
      <c r="C12" s="111"/>
      <c r="D12" s="64" t="s">
        <v>75</v>
      </c>
      <c r="E12" s="64" t="s">
        <v>16</v>
      </c>
      <c r="F12" s="64">
        <v>200</v>
      </c>
      <c r="G12" s="64">
        <v>127.74</v>
      </c>
      <c r="H12" s="64">
        <v>38.32</v>
      </c>
      <c r="I12" s="64">
        <f t="shared" si="0"/>
        <v>0.64</v>
      </c>
      <c r="J12" s="66">
        <f t="shared" si="3"/>
        <v>0.19</v>
      </c>
      <c r="K12" s="64" t="s">
        <v>136</v>
      </c>
      <c r="L12" s="64">
        <v>0.02</v>
      </c>
      <c r="M12" s="66">
        <f>L12*2</f>
        <v>0.04</v>
      </c>
      <c r="N12" s="63">
        <f t="shared" si="1"/>
        <v>4</v>
      </c>
      <c r="O12" s="67">
        <f t="shared" si="2"/>
        <v>33</v>
      </c>
      <c r="P12" s="63">
        <f t="shared" si="4"/>
        <v>1.2</v>
      </c>
      <c r="Q12" s="67">
        <f t="shared" si="5"/>
        <v>10</v>
      </c>
      <c r="R12" s="68">
        <f>M12*365</f>
        <v>14.6</v>
      </c>
      <c r="S12" s="69">
        <f>(R12*1000)/120</f>
        <v>121.66666666666667</v>
      </c>
      <c r="T12" s="1"/>
      <c r="U12" s="1"/>
      <c r="V12" s="5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  <c r="IU12" s="6"/>
      <c r="IV12" s="6"/>
      <c r="IW12" s="6"/>
      <c r="IX12" s="6"/>
      <c r="IY12" s="6"/>
      <c r="IZ12" s="6"/>
      <c r="JA12" s="6"/>
      <c r="JB12" s="6"/>
      <c r="JC12" s="6"/>
      <c r="JD12" s="6"/>
      <c r="JE12" s="6"/>
      <c r="JF12" s="6"/>
      <c r="JG12" s="6"/>
      <c r="JH12" s="6"/>
      <c r="JI12" s="6"/>
      <c r="JJ12" s="6"/>
      <c r="JK12" s="6"/>
      <c r="JL12" s="6"/>
      <c r="JM12" s="6"/>
      <c r="JN12" s="6"/>
      <c r="JO12" s="6"/>
      <c r="JP12" s="6"/>
      <c r="JQ12" s="6"/>
      <c r="JR12" s="6"/>
      <c r="JS12" s="6"/>
      <c r="JT12" s="6"/>
      <c r="JU12" s="6"/>
      <c r="JV12" s="6"/>
      <c r="JW12" s="6"/>
      <c r="JX12" s="6"/>
      <c r="JY12" s="6"/>
      <c r="JZ12" s="6"/>
      <c r="KA12" s="6"/>
      <c r="KB12" s="6"/>
      <c r="KC12" s="6"/>
      <c r="KD12" s="6"/>
      <c r="KE12" s="6"/>
      <c r="KF12" s="6"/>
      <c r="KG12" s="6"/>
      <c r="KH12" s="6"/>
      <c r="KI12" s="6"/>
      <c r="KJ12" s="6"/>
      <c r="KK12" s="6"/>
      <c r="KL12" s="6"/>
      <c r="KM12" s="6"/>
      <c r="KN12" s="6"/>
      <c r="KO12" s="6"/>
      <c r="KP12" s="6"/>
      <c r="KQ12" s="6"/>
      <c r="KR12" s="6"/>
      <c r="KS12" s="6"/>
      <c r="KT12" s="6"/>
      <c r="KU12" s="6"/>
      <c r="KV12" s="6"/>
      <c r="KW12" s="6"/>
      <c r="KX12" s="6"/>
      <c r="KY12" s="6"/>
      <c r="KZ12" s="6"/>
      <c r="LA12" s="6"/>
      <c r="LB12" s="6"/>
      <c r="LC12" s="6"/>
      <c r="LD12" s="6"/>
      <c r="LE12" s="6"/>
      <c r="LF12" s="6"/>
      <c r="LG12" s="6"/>
      <c r="LH12" s="6"/>
      <c r="LI12" s="6"/>
      <c r="LJ12" s="6"/>
      <c r="LK12" s="6"/>
      <c r="LL12" s="6"/>
      <c r="LM12" s="6"/>
      <c r="LN12" s="6"/>
      <c r="LO12" s="6"/>
      <c r="LP12" s="6"/>
      <c r="LQ12" s="6"/>
      <c r="LR12" s="6"/>
      <c r="LS12" s="6"/>
      <c r="LT12" s="6"/>
      <c r="LU12" s="6"/>
      <c r="LV12" s="6"/>
      <c r="LW12" s="6"/>
      <c r="LX12" s="6"/>
      <c r="LY12" s="6"/>
      <c r="LZ12" s="6"/>
      <c r="MA12" s="6"/>
      <c r="MB12" s="6"/>
      <c r="MC12" s="6"/>
      <c r="MD12" s="6"/>
      <c r="ME12" s="6"/>
      <c r="MF12" s="6"/>
      <c r="MG12" s="6"/>
      <c r="MH12" s="6"/>
      <c r="MI12" s="6"/>
      <c r="MJ12" s="6"/>
      <c r="MK12" s="6"/>
      <c r="ML12" s="6"/>
      <c r="MM12" s="6"/>
      <c r="MN12" s="6"/>
      <c r="MO12" s="6"/>
      <c r="MP12" s="6"/>
      <c r="MQ12" s="6"/>
      <c r="MR12" s="6"/>
      <c r="MS12" s="6"/>
      <c r="MT12" s="6"/>
      <c r="MU12" s="6"/>
      <c r="MV12" s="6"/>
      <c r="MW12" s="6"/>
      <c r="MX12" s="6"/>
      <c r="MY12" s="6"/>
      <c r="MZ12" s="6"/>
      <c r="NA12" s="6"/>
      <c r="NB12" s="6"/>
      <c r="NC12" s="6"/>
      <c r="ND12" s="6"/>
      <c r="NE12" s="6"/>
      <c r="NF12" s="6"/>
      <c r="NG12" s="6"/>
      <c r="NH12" s="6"/>
      <c r="NI12" s="6"/>
      <c r="NJ12" s="6"/>
      <c r="NK12" s="6"/>
      <c r="NL12" s="6"/>
      <c r="NM12" s="6"/>
      <c r="NN12" s="6"/>
      <c r="NO12" s="6"/>
      <c r="NP12" s="6"/>
      <c r="NQ12" s="6"/>
      <c r="NR12" s="6"/>
      <c r="NS12" s="6"/>
      <c r="NT12" s="6"/>
      <c r="NU12" s="6"/>
      <c r="NV12" s="6"/>
      <c r="NW12" s="6"/>
      <c r="NX12" s="6"/>
      <c r="NY12" s="6"/>
      <c r="NZ12" s="6"/>
      <c r="OA12" s="6"/>
      <c r="OB12" s="6"/>
      <c r="OC12" s="6"/>
      <c r="OD12" s="6"/>
      <c r="OE12" s="6"/>
      <c r="OF12" s="6"/>
      <c r="OG12" s="6"/>
      <c r="OH12" s="6"/>
      <c r="OI12" s="6"/>
      <c r="OJ12" s="6"/>
      <c r="OK12" s="6"/>
      <c r="OL12" s="6"/>
      <c r="OM12" s="6"/>
      <c r="ON12" s="6"/>
      <c r="OO12" s="6"/>
      <c r="OP12" s="6"/>
      <c r="OQ12" s="6"/>
      <c r="OR12" s="6"/>
      <c r="OS12" s="6"/>
      <c r="OT12" s="6"/>
      <c r="OU12" s="6"/>
      <c r="OV12" s="6"/>
      <c r="OW12" s="6"/>
      <c r="OX12" s="6"/>
      <c r="OY12" s="6"/>
      <c r="OZ12" s="6"/>
      <c r="PA12" s="6"/>
      <c r="PB12" s="6"/>
      <c r="PC12" s="6"/>
      <c r="PD12" s="6"/>
      <c r="PE12" s="6"/>
      <c r="PF12" s="6"/>
      <c r="PG12" s="6"/>
      <c r="PH12" s="6"/>
      <c r="PI12" s="6"/>
      <c r="PJ12" s="6"/>
      <c r="PK12" s="6"/>
      <c r="PL12" s="6"/>
      <c r="PM12" s="6"/>
      <c r="PN12" s="6"/>
      <c r="PO12" s="6"/>
      <c r="PP12" s="6"/>
      <c r="PQ12" s="6"/>
      <c r="PR12" s="6"/>
      <c r="PS12" s="6"/>
      <c r="PT12" s="6"/>
      <c r="PU12" s="6"/>
      <c r="PV12" s="6"/>
      <c r="PW12" s="6"/>
      <c r="PX12" s="6"/>
      <c r="PY12" s="6"/>
      <c r="PZ12" s="6"/>
      <c r="QA12" s="6"/>
      <c r="QB12" s="6"/>
      <c r="QC12" s="6"/>
      <c r="QD12" s="6"/>
      <c r="QE12" s="6"/>
      <c r="QF12" s="6"/>
      <c r="QG12" s="6"/>
      <c r="QH12" s="6"/>
      <c r="QI12" s="6"/>
      <c r="QJ12" s="6"/>
      <c r="QK12" s="6"/>
      <c r="QL12" s="6"/>
      <c r="QM12" s="6"/>
      <c r="QN12" s="6"/>
      <c r="QO12" s="6"/>
      <c r="QP12" s="6"/>
      <c r="QQ12" s="6"/>
      <c r="QR12" s="6"/>
      <c r="QS12" s="6"/>
      <c r="QT12" s="6"/>
      <c r="QU12" s="6"/>
      <c r="QV12" s="6"/>
      <c r="QW12" s="6"/>
      <c r="QX12" s="6"/>
      <c r="QY12" s="6"/>
      <c r="QZ12" s="6"/>
      <c r="RA12" s="6"/>
      <c r="RB12" s="6"/>
      <c r="RC12" s="6"/>
      <c r="RD12" s="6"/>
      <c r="RE12" s="6"/>
      <c r="RF12" s="6"/>
      <c r="RG12" s="6"/>
      <c r="RH12" s="6"/>
      <c r="RI12" s="6"/>
      <c r="RJ12" s="6"/>
      <c r="RK12" s="6"/>
      <c r="RL12" s="6"/>
      <c r="RM12" s="6"/>
      <c r="RN12" s="6"/>
      <c r="RO12" s="6"/>
      <c r="RP12" s="6"/>
      <c r="RQ12" s="6"/>
      <c r="RR12" s="6"/>
      <c r="RS12" s="6"/>
      <c r="RT12" s="6"/>
      <c r="RU12" s="6"/>
      <c r="RV12" s="6"/>
      <c r="RW12" s="6"/>
      <c r="RX12" s="6"/>
      <c r="RY12" s="6"/>
      <c r="RZ12" s="6"/>
      <c r="SA12" s="6"/>
      <c r="SB12" s="6"/>
      <c r="SC12" s="6"/>
      <c r="SD12" s="6"/>
      <c r="SE12" s="6"/>
      <c r="SF12" s="6"/>
      <c r="SG12" s="6"/>
      <c r="SH12" s="6"/>
      <c r="SI12" s="6"/>
      <c r="SJ12" s="6"/>
      <c r="SK12" s="6"/>
      <c r="SL12" s="6"/>
      <c r="SM12" s="6"/>
      <c r="SN12" s="6"/>
      <c r="SO12" s="6"/>
      <c r="SP12" s="6"/>
      <c r="SQ12" s="6"/>
      <c r="SR12" s="6"/>
      <c r="SS12" s="6"/>
      <c r="ST12" s="6"/>
      <c r="SU12" s="6"/>
      <c r="SV12" s="6"/>
      <c r="SW12" s="6"/>
      <c r="SX12" s="6"/>
      <c r="SY12" s="6"/>
      <c r="SZ12" s="6"/>
      <c r="TA12" s="6"/>
      <c r="TB12" s="6"/>
      <c r="TC12" s="6"/>
      <c r="TD12" s="6"/>
      <c r="TE12" s="6"/>
      <c r="TF12" s="6"/>
      <c r="TG12" s="6"/>
      <c r="TH12" s="6"/>
      <c r="TI12" s="6"/>
      <c r="TJ12" s="6"/>
      <c r="TK12" s="6"/>
      <c r="TL12" s="6"/>
      <c r="TM12" s="6"/>
      <c r="TN12" s="6"/>
      <c r="TO12" s="6"/>
      <c r="TP12" s="6"/>
      <c r="TQ12" s="6"/>
      <c r="TR12" s="6"/>
      <c r="TS12" s="6"/>
      <c r="TT12" s="6"/>
      <c r="TU12" s="6"/>
      <c r="TV12" s="6"/>
      <c r="TW12" s="6"/>
      <c r="TX12" s="6"/>
      <c r="TY12" s="6"/>
      <c r="TZ12" s="6"/>
      <c r="UA12" s="6"/>
      <c r="UB12" s="6"/>
      <c r="UC12" s="6"/>
      <c r="UD12" s="6"/>
      <c r="UE12" s="6"/>
      <c r="UF12" s="6"/>
      <c r="UG12" s="6"/>
      <c r="UH12" s="6"/>
      <c r="UI12" s="6"/>
      <c r="UJ12" s="6"/>
      <c r="UK12" s="6"/>
      <c r="UL12" s="6"/>
      <c r="UM12" s="6"/>
      <c r="UN12" s="6"/>
      <c r="UO12" s="6"/>
      <c r="UP12" s="6"/>
      <c r="UQ12" s="6"/>
      <c r="UR12" s="6"/>
      <c r="US12" s="6"/>
      <c r="UT12" s="6"/>
      <c r="UU12" s="6"/>
      <c r="UV12" s="6"/>
      <c r="UW12" s="6"/>
      <c r="UX12" s="6"/>
      <c r="UY12" s="6"/>
      <c r="UZ12" s="6"/>
      <c r="VA12" s="6"/>
      <c r="VB12" s="6"/>
      <c r="VC12" s="6"/>
      <c r="VD12" s="6"/>
      <c r="VE12" s="6"/>
      <c r="VF12" s="6"/>
      <c r="VG12" s="6"/>
      <c r="VH12" s="6"/>
      <c r="VI12" s="6"/>
      <c r="VJ12" s="6"/>
      <c r="VK12" s="6"/>
      <c r="VL12" s="6"/>
      <c r="VM12" s="6"/>
      <c r="VN12" s="6"/>
      <c r="VO12" s="6"/>
      <c r="VP12" s="6"/>
      <c r="VQ12" s="6"/>
      <c r="VR12" s="6"/>
      <c r="VS12" s="6"/>
      <c r="VT12" s="6"/>
      <c r="VU12" s="6"/>
      <c r="VV12" s="6"/>
      <c r="VW12" s="6"/>
      <c r="VX12" s="6"/>
      <c r="VY12" s="6"/>
      <c r="VZ12" s="6"/>
      <c r="WA12" s="6"/>
      <c r="WB12" s="6"/>
      <c r="WC12" s="6"/>
      <c r="WD12" s="6"/>
      <c r="WE12" s="6"/>
      <c r="WF12" s="6"/>
      <c r="WG12" s="6"/>
      <c r="WH12" s="6"/>
      <c r="WI12" s="6"/>
      <c r="WJ12" s="6"/>
      <c r="WK12" s="6"/>
      <c r="WL12" s="6"/>
      <c r="WM12" s="6"/>
      <c r="WN12" s="6"/>
      <c r="WO12" s="6"/>
      <c r="WP12" s="6"/>
      <c r="WQ12" s="6"/>
      <c r="WR12" s="6"/>
      <c r="WS12" s="6"/>
      <c r="WT12" s="6"/>
      <c r="WU12" s="6"/>
      <c r="WV12" s="6"/>
      <c r="WW12" s="6"/>
      <c r="WX12" s="6"/>
      <c r="WY12" s="6"/>
      <c r="WZ12" s="6"/>
      <c r="XA12" s="6"/>
      <c r="XB12" s="6"/>
      <c r="XC12" s="6"/>
      <c r="XD12" s="6"/>
      <c r="XE12" s="6"/>
      <c r="XF12" s="6"/>
      <c r="XG12" s="6"/>
      <c r="XH12" s="6"/>
      <c r="XI12" s="6"/>
      <c r="XJ12" s="6"/>
      <c r="XK12" s="6"/>
      <c r="XL12" s="6"/>
      <c r="XM12" s="6"/>
      <c r="XN12" s="6"/>
      <c r="XO12" s="6"/>
      <c r="XP12" s="6"/>
      <c r="XQ12" s="6"/>
      <c r="XR12" s="6"/>
      <c r="XS12" s="6"/>
      <c r="XT12" s="6"/>
      <c r="XU12" s="6"/>
      <c r="XV12" s="6"/>
      <c r="XW12" s="6"/>
    </row>
    <row r="13" spans="1:2571" s="23" customFormat="1" x14ac:dyDescent="0.3">
      <c r="A13" s="1"/>
      <c r="B13" s="115"/>
      <c r="C13" s="117" t="s">
        <v>110</v>
      </c>
      <c r="D13" s="31" t="s">
        <v>76</v>
      </c>
      <c r="E13" s="31" t="s">
        <v>15</v>
      </c>
      <c r="F13" s="31">
        <v>120</v>
      </c>
      <c r="G13" s="31">
        <v>44.72</v>
      </c>
      <c r="H13" s="31">
        <v>13.42</v>
      </c>
      <c r="I13" s="31">
        <f t="shared" si="0"/>
        <v>0.37</v>
      </c>
      <c r="J13" s="31">
        <f t="shared" si="3"/>
        <v>0.11</v>
      </c>
      <c r="K13" s="70" t="s">
        <v>136</v>
      </c>
      <c r="L13" s="31">
        <v>0.5</v>
      </c>
      <c r="M13" s="32">
        <f>L13*2</f>
        <v>1</v>
      </c>
      <c r="N13" s="33">
        <f t="shared" si="1"/>
        <v>60</v>
      </c>
      <c r="O13" s="34">
        <f t="shared" si="2"/>
        <v>500</v>
      </c>
      <c r="P13" s="33">
        <f t="shared" si="4"/>
        <v>30</v>
      </c>
      <c r="Q13" s="34">
        <f t="shared" si="5"/>
        <v>250</v>
      </c>
      <c r="R13" s="35">
        <f>M13*365</f>
        <v>365</v>
      </c>
      <c r="S13" s="36">
        <f t="shared" ref="S13:S28" si="6">(R13*1000)/120</f>
        <v>3041.6666666666665</v>
      </c>
      <c r="T13" s="1"/>
      <c r="U13" s="1"/>
      <c r="V13" s="5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  <c r="IU13" s="6"/>
      <c r="IV13" s="6"/>
      <c r="IW13" s="6"/>
      <c r="IX13" s="6"/>
      <c r="IY13" s="6"/>
      <c r="IZ13" s="6"/>
      <c r="JA13" s="6"/>
      <c r="JB13" s="6"/>
      <c r="JC13" s="6"/>
      <c r="JD13" s="6"/>
      <c r="JE13" s="6"/>
      <c r="JF13" s="6"/>
      <c r="JG13" s="6"/>
      <c r="JH13" s="6"/>
      <c r="JI13" s="6"/>
      <c r="JJ13" s="6"/>
      <c r="JK13" s="6"/>
      <c r="JL13" s="6"/>
      <c r="JM13" s="6"/>
      <c r="JN13" s="6"/>
      <c r="JO13" s="6"/>
      <c r="JP13" s="6"/>
      <c r="JQ13" s="6"/>
      <c r="JR13" s="6"/>
      <c r="JS13" s="6"/>
      <c r="JT13" s="6"/>
      <c r="JU13" s="6"/>
      <c r="JV13" s="6"/>
      <c r="JW13" s="6"/>
      <c r="JX13" s="6"/>
      <c r="JY13" s="6"/>
      <c r="JZ13" s="6"/>
      <c r="KA13" s="6"/>
      <c r="KB13" s="6"/>
      <c r="KC13" s="6"/>
      <c r="KD13" s="6"/>
      <c r="KE13" s="6"/>
      <c r="KF13" s="6"/>
      <c r="KG13" s="6"/>
      <c r="KH13" s="6"/>
      <c r="KI13" s="6"/>
      <c r="KJ13" s="6"/>
      <c r="KK13" s="6"/>
      <c r="KL13" s="6"/>
      <c r="KM13" s="6"/>
      <c r="KN13" s="6"/>
      <c r="KO13" s="6"/>
      <c r="KP13" s="6"/>
      <c r="KQ13" s="6"/>
      <c r="KR13" s="6"/>
      <c r="KS13" s="6"/>
      <c r="KT13" s="6"/>
      <c r="KU13" s="6"/>
      <c r="KV13" s="6"/>
      <c r="KW13" s="6"/>
      <c r="KX13" s="6"/>
      <c r="KY13" s="6"/>
      <c r="KZ13" s="6"/>
      <c r="LA13" s="6"/>
      <c r="LB13" s="6"/>
      <c r="LC13" s="6"/>
      <c r="LD13" s="6"/>
      <c r="LE13" s="6"/>
      <c r="LF13" s="6"/>
      <c r="LG13" s="6"/>
      <c r="LH13" s="6"/>
      <c r="LI13" s="6"/>
      <c r="LJ13" s="6"/>
      <c r="LK13" s="6"/>
      <c r="LL13" s="6"/>
      <c r="LM13" s="6"/>
      <c r="LN13" s="6"/>
      <c r="LO13" s="6"/>
      <c r="LP13" s="6"/>
      <c r="LQ13" s="6"/>
      <c r="LR13" s="6"/>
      <c r="LS13" s="6"/>
      <c r="LT13" s="6"/>
      <c r="LU13" s="6"/>
      <c r="LV13" s="6"/>
      <c r="LW13" s="6"/>
      <c r="LX13" s="6"/>
      <c r="LY13" s="6"/>
      <c r="LZ13" s="6"/>
      <c r="MA13" s="6"/>
      <c r="MB13" s="6"/>
      <c r="MC13" s="6"/>
      <c r="MD13" s="6"/>
      <c r="ME13" s="6"/>
      <c r="MF13" s="6"/>
      <c r="MG13" s="6"/>
      <c r="MH13" s="6"/>
      <c r="MI13" s="6"/>
      <c r="MJ13" s="6"/>
      <c r="MK13" s="6"/>
      <c r="ML13" s="6"/>
      <c r="MM13" s="6"/>
      <c r="MN13" s="6"/>
      <c r="MO13" s="6"/>
      <c r="MP13" s="6"/>
      <c r="MQ13" s="6"/>
      <c r="MR13" s="6"/>
      <c r="MS13" s="6"/>
      <c r="MT13" s="6"/>
      <c r="MU13" s="6"/>
      <c r="MV13" s="6"/>
      <c r="MW13" s="6"/>
      <c r="MX13" s="6"/>
      <c r="MY13" s="6"/>
      <c r="MZ13" s="6"/>
      <c r="NA13" s="6"/>
      <c r="NB13" s="6"/>
      <c r="NC13" s="6"/>
      <c r="ND13" s="6"/>
      <c r="NE13" s="6"/>
      <c r="NF13" s="6"/>
      <c r="NG13" s="6"/>
      <c r="NH13" s="6"/>
      <c r="NI13" s="6"/>
      <c r="NJ13" s="6"/>
      <c r="NK13" s="6"/>
      <c r="NL13" s="6"/>
      <c r="NM13" s="6"/>
      <c r="NN13" s="6"/>
      <c r="NO13" s="6"/>
      <c r="NP13" s="6"/>
      <c r="NQ13" s="6"/>
      <c r="NR13" s="6"/>
      <c r="NS13" s="6"/>
      <c r="NT13" s="6"/>
      <c r="NU13" s="6"/>
      <c r="NV13" s="6"/>
      <c r="NW13" s="6"/>
      <c r="NX13" s="6"/>
      <c r="NY13" s="6"/>
      <c r="NZ13" s="6"/>
      <c r="OA13" s="6"/>
      <c r="OB13" s="6"/>
      <c r="OC13" s="6"/>
      <c r="OD13" s="6"/>
      <c r="OE13" s="6"/>
      <c r="OF13" s="6"/>
      <c r="OG13" s="6"/>
      <c r="OH13" s="6"/>
      <c r="OI13" s="6"/>
      <c r="OJ13" s="6"/>
      <c r="OK13" s="6"/>
      <c r="OL13" s="6"/>
      <c r="OM13" s="6"/>
      <c r="ON13" s="6"/>
      <c r="OO13" s="6"/>
      <c r="OP13" s="6"/>
      <c r="OQ13" s="6"/>
      <c r="OR13" s="6"/>
      <c r="OS13" s="6"/>
      <c r="OT13" s="6"/>
      <c r="OU13" s="6"/>
      <c r="OV13" s="6"/>
      <c r="OW13" s="6"/>
      <c r="OX13" s="6"/>
      <c r="OY13" s="6"/>
      <c r="OZ13" s="6"/>
      <c r="PA13" s="6"/>
      <c r="PB13" s="6"/>
      <c r="PC13" s="6"/>
      <c r="PD13" s="6"/>
      <c r="PE13" s="6"/>
      <c r="PF13" s="6"/>
      <c r="PG13" s="6"/>
      <c r="PH13" s="6"/>
      <c r="PI13" s="6"/>
      <c r="PJ13" s="6"/>
      <c r="PK13" s="6"/>
      <c r="PL13" s="6"/>
      <c r="PM13" s="6"/>
      <c r="PN13" s="6"/>
      <c r="PO13" s="6"/>
      <c r="PP13" s="6"/>
      <c r="PQ13" s="6"/>
      <c r="PR13" s="6"/>
      <c r="PS13" s="6"/>
      <c r="PT13" s="6"/>
      <c r="PU13" s="6"/>
      <c r="PV13" s="6"/>
      <c r="PW13" s="6"/>
      <c r="PX13" s="6"/>
      <c r="PY13" s="6"/>
      <c r="PZ13" s="6"/>
      <c r="QA13" s="6"/>
      <c r="QB13" s="6"/>
      <c r="QC13" s="6"/>
      <c r="QD13" s="6"/>
      <c r="QE13" s="6"/>
      <c r="QF13" s="6"/>
      <c r="QG13" s="6"/>
      <c r="QH13" s="6"/>
      <c r="QI13" s="6"/>
      <c r="QJ13" s="6"/>
      <c r="QK13" s="6"/>
      <c r="QL13" s="6"/>
      <c r="QM13" s="6"/>
      <c r="QN13" s="6"/>
      <c r="QO13" s="6"/>
      <c r="QP13" s="6"/>
      <c r="QQ13" s="6"/>
      <c r="QR13" s="6"/>
      <c r="QS13" s="6"/>
      <c r="QT13" s="6"/>
      <c r="QU13" s="6"/>
      <c r="QV13" s="6"/>
      <c r="QW13" s="6"/>
      <c r="QX13" s="6"/>
      <c r="QY13" s="6"/>
      <c r="QZ13" s="6"/>
      <c r="RA13" s="6"/>
      <c r="RB13" s="6"/>
      <c r="RC13" s="6"/>
      <c r="RD13" s="6"/>
      <c r="RE13" s="6"/>
      <c r="RF13" s="6"/>
      <c r="RG13" s="6"/>
      <c r="RH13" s="6"/>
      <c r="RI13" s="6"/>
      <c r="RJ13" s="6"/>
      <c r="RK13" s="6"/>
      <c r="RL13" s="6"/>
      <c r="RM13" s="6"/>
      <c r="RN13" s="6"/>
      <c r="RO13" s="6"/>
      <c r="RP13" s="6"/>
      <c r="RQ13" s="6"/>
      <c r="RR13" s="6"/>
      <c r="RS13" s="6"/>
      <c r="RT13" s="6"/>
      <c r="RU13" s="6"/>
      <c r="RV13" s="6"/>
      <c r="RW13" s="6"/>
      <c r="RX13" s="6"/>
      <c r="RY13" s="6"/>
      <c r="RZ13" s="6"/>
      <c r="SA13" s="6"/>
      <c r="SB13" s="6"/>
      <c r="SC13" s="6"/>
      <c r="SD13" s="6"/>
      <c r="SE13" s="6"/>
      <c r="SF13" s="6"/>
      <c r="SG13" s="6"/>
      <c r="SH13" s="6"/>
      <c r="SI13" s="6"/>
      <c r="SJ13" s="6"/>
      <c r="SK13" s="6"/>
      <c r="SL13" s="6"/>
      <c r="SM13" s="6"/>
      <c r="SN13" s="6"/>
      <c r="SO13" s="6"/>
      <c r="SP13" s="6"/>
      <c r="SQ13" s="6"/>
      <c r="SR13" s="6"/>
      <c r="SS13" s="6"/>
      <c r="ST13" s="6"/>
      <c r="SU13" s="6"/>
      <c r="SV13" s="6"/>
      <c r="SW13" s="6"/>
      <c r="SX13" s="6"/>
      <c r="SY13" s="6"/>
      <c r="SZ13" s="6"/>
      <c r="TA13" s="6"/>
      <c r="TB13" s="6"/>
      <c r="TC13" s="6"/>
      <c r="TD13" s="6"/>
      <c r="TE13" s="6"/>
      <c r="TF13" s="6"/>
      <c r="TG13" s="6"/>
      <c r="TH13" s="6"/>
      <c r="TI13" s="6"/>
      <c r="TJ13" s="6"/>
      <c r="TK13" s="6"/>
      <c r="TL13" s="6"/>
      <c r="TM13" s="6"/>
      <c r="TN13" s="6"/>
      <c r="TO13" s="6"/>
      <c r="TP13" s="6"/>
      <c r="TQ13" s="6"/>
      <c r="TR13" s="6"/>
      <c r="TS13" s="6"/>
      <c r="TT13" s="6"/>
      <c r="TU13" s="6"/>
      <c r="TV13" s="6"/>
      <c r="TW13" s="6"/>
      <c r="TX13" s="6"/>
      <c r="TY13" s="6"/>
      <c r="TZ13" s="6"/>
      <c r="UA13" s="6"/>
      <c r="UB13" s="6"/>
      <c r="UC13" s="6"/>
      <c r="UD13" s="6"/>
      <c r="UE13" s="6"/>
      <c r="UF13" s="6"/>
      <c r="UG13" s="6"/>
      <c r="UH13" s="6"/>
      <c r="UI13" s="6"/>
      <c r="UJ13" s="6"/>
      <c r="UK13" s="6"/>
      <c r="UL13" s="6"/>
      <c r="UM13" s="6"/>
      <c r="UN13" s="6"/>
      <c r="UO13" s="6"/>
      <c r="UP13" s="6"/>
      <c r="UQ13" s="6"/>
      <c r="UR13" s="6"/>
      <c r="US13" s="6"/>
      <c r="UT13" s="6"/>
      <c r="UU13" s="6"/>
      <c r="UV13" s="6"/>
      <c r="UW13" s="6"/>
      <c r="UX13" s="6"/>
      <c r="UY13" s="6"/>
      <c r="UZ13" s="6"/>
      <c r="VA13" s="6"/>
      <c r="VB13" s="6"/>
      <c r="VC13" s="6"/>
      <c r="VD13" s="6"/>
      <c r="VE13" s="6"/>
      <c r="VF13" s="6"/>
      <c r="VG13" s="6"/>
      <c r="VH13" s="6"/>
      <c r="VI13" s="6"/>
      <c r="VJ13" s="6"/>
      <c r="VK13" s="6"/>
      <c r="VL13" s="6"/>
      <c r="VM13" s="6"/>
      <c r="VN13" s="6"/>
      <c r="VO13" s="6"/>
      <c r="VP13" s="6"/>
      <c r="VQ13" s="6"/>
      <c r="VR13" s="6"/>
      <c r="VS13" s="6"/>
      <c r="VT13" s="6"/>
      <c r="VU13" s="6"/>
      <c r="VV13" s="6"/>
      <c r="VW13" s="6"/>
      <c r="VX13" s="6"/>
      <c r="VY13" s="6"/>
      <c r="VZ13" s="6"/>
      <c r="WA13" s="6"/>
      <c r="WB13" s="6"/>
      <c r="WC13" s="6"/>
      <c r="WD13" s="6"/>
      <c r="WE13" s="6"/>
      <c r="WF13" s="6"/>
      <c r="WG13" s="6"/>
      <c r="WH13" s="6"/>
      <c r="WI13" s="6"/>
      <c r="WJ13" s="6"/>
      <c r="WK13" s="6"/>
      <c r="WL13" s="6"/>
      <c r="WM13" s="6"/>
      <c r="WN13" s="6"/>
      <c r="WO13" s="6"/>
      <c r="WP13" s="6"/>
      <c r="WQ13" s="6"/>
      <c r="WR13" s="6"/>
      <c r="WS13" s="6"/>
      <c r="WT13" s="6"/>
      <c r="WU13" s="6"/>
      <c r="WV13" s="6"/>
      <c r="WW13" s="6"/>
      <c r="WX13" s="6"/>
      <c r="WY13" s="6"/>
      <c r="WZ13" s="6"/>
      <c r="XA13" s="6"/>
      <c r="XB13" s="6"/>
      <c r="XC13" s="6"/>
      <c r="XD13" s="6"/>
      <c r="XE13" s="6"/>
      <c r="XF13" s="6"/>
      <c r="XG13" s="6"/>
      <c r="XH13" s="6"/>
      <c r="XI13" s="6"/>
      <c r="XJ13" s="6"/>
      <c r="XK13" s="6"/>
      <c r="XL13" s="6"/>
      <c r="XM13" s="6"/>
      <c r="XN13" s="6"/>
      <c r="XO13" s="6"/>
      <c r="XP13" s="6"/>
      <c r="XQ13" s="6"/>
      <c r="XR13" s="6"/>
      <c r="XS13" s="6"/>
      <c r="XT13" s="6"/>
      <c r="XU13" s="6"/>
      <c r="XV13" s="6"/>
      <c r="XW13" s="6"/>
    </row>
    <row r="14" spans="1:2571" s="23" customFormat="1" x14ac:dyDescent="0.3">
      <c r="A14" s="1"/>
      <c r="B14" s="115"/>
      <c r="C14" s="120"/>
      <c r="D14" s="31" t="s">
        <v>77</v>
      </c>
      <c r="E14" s="31" t="s">
        <v>15</v>
      </c>
      <c r="F14" s="31">
        <v>120</v>
      </c>
      <c r="G14" s="31">
        <v>66.63</v>
      </c>
      <c r="H14" s="31">
        <v>19.989999999999998</v>
      </c>
      <c r="I14" s="31">
        <f t="shared" si="0"/>
        <v>0.56000000000000005</v>
      </c>
      <c r="J14" s="32">
        <f t="shared" si="3"/>
        <v>0.17</v>
      </c>
      <c r="K14" s="31" t="s">
        <v>136</v>
      </c>
      <c r="L14" s="31">
        <v>0.5</v>
      </c>
      <c r="M14" s="32">
        <f t="shared" ref="M14:M28" si="7">L14*2</f>
        <v>1</v>
      </c>
      <c r="N14" s="33">
        <f t="shared" si="1"/>
        <v>60</v>
      </c>
      <c r="O14" s="34">
        <f t="shared" si="2"/>
        <v>500</v>
      </c>
      <c r="P14" s="33">
        <f t="shared" si="4"/>
        <v>30</v>
      </c>
      <c r="Q14" s="34">
        <f t="shared" si="5"/>
        <v>250</v>
      </c>
      <c r="R14" s="35">
        <f t="shared" ref="R14:R15" si="8">M14*365</f>
        <v>365</v>
      </c>
      <c r="S14" s="36">
        <f t="shared" si="6"/>
        <v>3041.6666666666665</v>
      </c>
      <c r="T14" s="1"/>
      <c r="U14" s="1"/>
      <c r="V14" s="5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  <c r="IU14" s="6"/>
      <c r="IV14" s="6"/>
      <c r="IW14" s="6"/>
      <c r="IX14" s="6"/>
      <c r="IY14" s="6"/>
      <c r="IZ14" s="6"/>
      <c r="JA14" s="6"/>
      <c r="JB14" s="6"/>
      <c r="JC14" s="6"/>
      <c r="JD14" s="6"/>
      <c r="JE14" s="6"/>
      <c r="JF14" s="6"/>
      <c r="JG14" s="6"/>
      <c r="JH14" s="6"/>
      <c r="JI14" s="6"/>
      <c r="JJ14" s="6"/>
      <c r="JK14" s="6"/>
      <c r="JL14" s="6"/>
      <c r="JM14" s="6"/>
      <c r="JN14" s="6"/>
      <c r="JO14" s="6"/>
      <c r="JP14" s="6"/>
      <c r="JQ14" s="6"/>
      <c r="JR14" s="6"/>
      <c r="JS14" s="6"/>
      <c r="JT14" s="6"/>
      <c r="JU14" s="6"/>
      <c r="JV14" s="6"/>
      <c r="JW14" s="6"/>
      <c r="JX14" s="6"/>
      <c r="JY14" s="6"/>
      <c r="JZ14" s="6"/>
      <c r="KA14" s="6"/>
      <c r="KB14" s="6"/>
      <c r="KC14" s="6"/>
      <c r="KD14" s="6"/>
      <c r="KE14" s="6"/>
      <c r="KF14" s="6"/>
      <c r="KG14" s="6"/>
      <c r="KH14" s="6"/>
      <c r="KI14" s="6"/>
      <c r="KJ14" s="6"/>
      <c r="KK14" s="6"/>
      <c r="KL14" s="6"/>
      <c r="KM14" s="6"/>
      <c r="KN14" s="6"/>
      <c r="KO14" s="6"/>
      <c r="KP14" s="6"/>
      <c r="KQ14" s="6"/>
      <c r="KR14" s="6"/>
      <c r="KS14" s="6"/>
      <c r="KT14" s="6"/>
      <c r="KU14" s="6"/>
      <c r="KV14" s="6"/>
      <c r="KW14" s="6"/>
      <c r="KX14" s="6"/>
      <c r="KY14" s="6"/>
      <c r="KZ14" s="6"/>
      <c r="LA14" s="6"/>
      <c r="LB14" s="6"/>
      <c r="LC14" s="6"/>
      <c r="LD14" s="6"/>
      <c r="LE14" s="6"/>
      <c r="LF14" s="6"/>
      <c r="LG14" s="6"/>
      <c r="LH14" s="6"/>
      <c r="LI14" s="6"/>
      <c r="LJ14" s="6"/>
      <c r="LK14" s="6"/>
      <c r="LL14" s="6"/>
      <c r="LM14" s="6"/>
      <c r="LN14" s="6"/>
      <c r="LO14" s="6"/>
      <c r="LP14" s="6"/>
      <c r="LQ14" s="6"/>
      <c r="LR14" s="6"/>
      <c r="LS14" s="6"/>
      <c r="LT14" s="6"/>
      <c r="LU14" s="6"/>
      <c r="LV14" s="6"/>
      <c r="LW14" s="6"/>
      <c r="LX14" s="6"/>
      <c r="LY14" s="6"/>
      <c r="LZ14" s="6"/>
      <c r="MA14" s="6"/>
      <c r="MB14" s="6"/>
      <c r="MC14" s="6"/>
      <c r="MD14" s="6"/>
      <c r="ME14" s="6"/>
      <c r="MF14" s="6"/>
      <c r="MG14" s="6"/>
      <c r="MH14" s="6"/>
      <c r="MI14" s="6"/>
      <c r="MJ14" s="6"/>
      <c r="MK14" s="6"/>
      <c r="ML14" s="6"/>
      <c r="MM14" s="6"/>
      <c r="MN14" s="6"/>
      <c r="MO14" s="6"/>
      <c r="MP14" s="6"/>
      <c r="MQ14" s="6"/>
      <c r="MR14" s="6"/>
      <c r="MS14" s="6"/>
      <c r="MT14" s="6"/>
      <c r="MU14" s="6"/>
      <c r="MV14" s="6"/>
      <c r="MW14" s="6"/>
      <c r="MX14" s="6"/>
      <c r="MY14" s="6"/>
      <c r="MZ14" s="6"/>
      <c r="NA14" s="6"/>
      <c r="NB14" s="6"/>
      <c r="NC14" s="6"/>
      <c r="ND14" s="6"/>
      <c r="NE14" s="6"/>
      <c r="NF14" s="6"/>
      <c r="NG14" s="6"/>
      <c r="NH14" s="6"/>
      <c r="NI14" s="6"/>
      <c r="NJ14" s="6"/>
      <c r="NK14" s="6"/>
      <c r="NL14" s="6"/>
      <c r="NM14" s="6"/>
      <c r="NN14" s="6"/>
      <c r="NO14" s="6"/>
      <c r="NP14" s="6"/>
      <c r="NQ14" s="6"/>
      <c r="NR14" s="6"/>
      <c r="NS14" s="6"/>
      <c r="NT14" s="6"/>
      <c r="NU14" s="6"/>
      <c r="NV14" s="6"/>
      <c r="NW14" s="6"/>
      <c r="NX14" s="6"/>
      <c r="NY14" s="6"/>
      <c r="NZ14" s="6"/>
      <c r="OA14" s="6"/>
      <c r="OB14" s="6"/>
      <c r="OC14" s="6"/>
      <c r="OD14" s="6"/>
      <c r="OE14" s="6"/>
      <c r="OF14" s="6"/>
      <c r="OG14" s="6"/>
      <c r="OH14" s="6"/>
      <c r="OI14" s="6"/>
      <c r="OJ14" s="6"/>
      <c r="OK14" s="6"/>
      <c r="OL14" s="6"/>
      <c r="OM14" s="6"/>
      <c r="ON14" s="6"/>
      <c r="OO14" s="6"/>
      <c r="OP14" s="6"/>
      <c r="OQ14" s="6"/>
      <c r="OR14" s="6"/>
      <c r="OS14" s="6"/>
      <c r="OT14" s="6"/>
      <c r="OU14" s="6"/>
      <c r="OV14" s="6"/>
      <c r="OW14" s="6"/>
      <c r="OX14" s="6"/>
      <c r="OY14" s="6"/>
      <c r="OZ14" s="6"/>
      <c r="PA14" s="6"/>
      <c r="PB14" s="6"/>
      <c r="PC14" s="6"/>
      <c r="PD14" s="6"/>
      <c r="PE14" s="6"/>
      <c r="PF14" s="6"/>
      <c r="PG14" s="6"/>
      <c r="PH14" s="6"/>
      <c r="PI14" s="6"/>
      <c r="PJ14" s="6"/>
      <c r="PK14" s="6"/>
      <c r="PL14" s="6"/>
      <c r="PM14" s="6"/>
      <c r="PN14" s="6"/>
      <c r="PO14" s="6"/>
      <c r="PP14" s="6"/>
      <c r="PQ14" s="6"/>
      <c r="PR14" s="6"/>
      <c r="PS14" s="6"/>
      <c r="PT14" s="6"/>
      <c r="PU14" s="6"/>
      <c r="PV14" s="6"/>
      <c r="PW14" s="6"/>
      <c r="PX14" s="6"/>
      <c r="PY14" s="6"/>
      <c r="PZ14" s="6"/>
      <c r="QA14" s="6"/>
      <c r="QB14" s="6"/>
      <c r="QC14" s="6"/>
      <c r="QD14" s="6"/>
      <c r="QE14" s="6"/>
      <c r="QF14" s="6"/>
      <c r="QG14" s="6"/>
      <c r="QH14" s="6"/>
      <c r="QI14" s="6"/>
      <c r="QJ14" s="6"/>
      <c r="QK14" s="6"/>
      <c r="QL14" s="6"/>
      <c r="QM14" s="6"/>
      <c r="QN14" s="6"/>
      <c r="QO14" s="6"/>
      <c r="QP14" s="6"/>
      <c r="QQ14" s="6"/>
      <c r="QR14" s="6"/>
      <c r="QS14" s="6"/>
      <c r="QT14" s="6"/>
      <c r="QU14" s="6"/>
      <c r="QV14" s="6"/>
      <c r="QW14" s="6"/>
      <c r="QX14" s="6"/>
      <c r="QY14" s="6"/>
      <c r="QZ14" s="6"/>
      <c r="RA14" s="6"/>
      <c r="RB14" s="6"/>
      <c r="RC14" s="6"/>
      <c r="RD14" s="6"/>
      <c r="RE14" s="6"/>
      <c r="RF14" s="6"/>
      <c r="RG14" s="6"/>
      <c r="RH14" s="6"/>
      <c r="RI14" s="6"/>
      <c r="RJ14" s="6"/>
      <c r="RK14" s="6"/>
      <c r="RL14" s="6"/>
      <c r="RM14" s="6"/>
      <c r="RN14" s="6"/>
      <c r="RO14" s="6"/>
      <c r="RP14" s="6"/>
      <c r="RQ14" s="6"/>
      <c r="RR14" s="6"/>
      <c r="RS14" s="6"/>
      <c r="RT14" s="6"/>
      <c r="RU14" s="6"/>
      <c r="RV14" s="6"/>
      <c r="RW14" s="6"/>
      <c r="RX14" s="6"/>
      <c r="RY14" s="6"/>
      <c r="RZ14" s="6"/>
      <c r="SA14" s="6"/>
      <c r="SB14" s="6"/>
      <c r="SC14" s="6"/>
      <c r="SD14" s="6"/>
      <c r="SE14" s="6"/>
      <c r="SF14" s="6"/>
      <c r="SG14" s="6"/>
      <c r="SH14" s="6"/>
      <c r="SI14" s="6"/>
      <c r="SJ14" s="6"/>
      <c r="SK14" s="6"/>
      <c r="SL14" s="6"/>
      <c r="SM14" s="6"/>
      <c r="SN14" s="6"/>
      <c r="SO14" s="6"/>
      <c r="SP14" s="6"/>
      <c r="SQ14" s="6"/>
      <c r="SR14" s="6"/>
      <c r="SS14" s="6"/>
      <c r="ST14" s="6"/>
      <c r="SU14" s="6"/>
      <c r="SV14" s="6"/>
      <c r="SW14" s="6"/>
      <c r="SX14" s="6"/>
      <c r="SY14" s="6"/>
      <c r="SZ14" s="6"/>
      <c r="TA14" s="6"/>
      <c r="TB14" s="6"/>
      <c r="TC14" s="6"/>
      <c r="TD14" s="6"/>
      <c r="TE14" s="6"/>
      <c r="TF14" s="6"/>
      <c r="TG14" s="6"/>
      <c r="TH14" s="6"/>
      <c r="TI14" s="6"/>
      <c r="TJ14" s="6"/>
      <c r="TK14" s="6"/>
      <c r="TL14" s="6"/>
      <c r="TM14" s="6"/>
      <c r="TN14" s="6"/>
      <c r="TO14" s="6"/>
      <c r="TP14" s="6"/>
      <c r="TQ14" s="6"/>
      <c r="TR14" s="6"/>
      <c r="TS14" s="6"/>
      <c r="TT14" s="6"/>
      <c r="TU14" s="6"/>
      <c r="TV14" s="6"/>
      <c r="TW14" s="6"/>
      <c r="TX14" s="6"/>
      <c r="TY14" s="6"/>
      <c r="TZ14" s="6"/>
      <c r="UA14" s="6"/>
      <c r="UB14" s="6"/>
      <c r="UC14" s="6"/>
      <c r="UD14" s="6"/>
      <c r="UE14" s="6"/>
      <c r="UF14" s="6"/>
      <c r="UG14" s="6"/>
      <c r="UH14" s="6"/>
      <c r="UI14" s="6"/>
      <c r="UJ14" s="6"/>
      <c r="UK14" s="6"/>
      <c r="UL14" s="6"/>
      <c r="UM14" s="6"/>
      <c r="UN14" s="6"/>
      <c r="UO14" s="6"/>
      <c r="UP14" s="6"/>
      <c r="UQ14" s="6"/>
      <c r="UR14" s="6"/>
      <c r="US14" s="6"/>
      <c r="UT14" s="6"/>
      <c r="UU14" s="6"/>
      <c r="UV14" s="6"/>
      <c r="UW14" s="6"/>
      <c r="UX14" s="6"/>
      <c r="UY14" s="6"/>
      <c r="UZ14" s="6"/>
      <c r="VA14" s="6"/>
      <c r="VB14" s="6"/>
      <c r="VC14" s="6"/>
      <c r="VD14" s="6"/>
      <c r="VE14" s="6"/>
      <c r="VF14" s="6"/>
      <c r="VG14" s="6"/>
      <c r="VH14" s="6"/>
      <c r="VI14" s="6"/>
      <c r="VJ14" s="6"/>
      <c r="VK14" s="6"/>
      <c r="VL14" s="6"/>
      <c r="VM14" s="6"/>
      <c r="VN14" s="6"/>
      <c r="VO14" s="6"/>
      <c r="VP14" s="6"/>
      <c r="VQ14" s="6"/>
      <c r="VR14" s="6"/>
      <c r="VS14" s="6"/>
      <c r="VT14" s="6"/>
      <c r="VU14" s="6"/>
      <c r="VV14" s="6"/>
      <c r="VW14" s="6"/>
      <c r="VX14" s="6"/>
      <c r="VY14" s="6"/>
      <c r="VZ14" s="6"/>
      <c r="WA14" s="6"/>
      <c r="WB14" s="6"/>
      <c r="WC14" s="6"/>
      <c r="WD14" s="6"/>
      <c r="WE14" s="6"/>
      <c r="WF14" s="6"/>
      <c r="WG14" s="6"/>
      <c r="WH14" s="6"/>
      <c r="WI14" s="6"/>
      <c r="WJ14" s="6"/>
      <c r="WK14" s="6"/>
      <c r="WL14" s="6"/>
      <c r="WM14" s="6"/>
      <c r="WN14" s="6"/>
      <c r="WO14" s="6"/>
      <c r="WP14" s="6"/>
      <c r="WQ14" s="6"/>
      <c r="WR14" s="6"/>
      <c r="WS14" s="6"/>
      <c r="WT14" s="6"/>
      <c r="WU14" s="6"/>
      <c r="WV14" s="6"/>
      <c r="WW14" s="6"/>
      <c r="WX14" s="6"/>
      <c r="WY14" s="6"/>
      <c r="WZ14" s="6"/>
      <c r="XA14" s="6"/>
      <c r="XB14" s="6"/>
      <c r="XC14" s="6"/>
      <c r="XD14" s="6"/>
      <c r="XE14" s="6"/>
      <c r="XF14" s="6"/>
      <c r="XG14" s="6"/>
      <c r="XH14" s="6"/>
      <c r="XI14" s="6"/>
      <c r="XJ14" s="6"/>
      <c r="XK14" s="6"/>
      <c r="XL14" s="6"/>
      <c r="XM14" s="6"/>
      <c r="XN14" s="6"/>
      <c r="XO14" s="6"/>
      <c r="XP14" s="6"/>
      <c r="XQ14" s="6"/>
      <c r="XR14" s="6"/>
      <c r="XS14" s="6"/>
      <c r="XT14" s="6"/>
      <c r="XU14" s="6"/>
      <c r="XV14" s="6"/>
      <c r="XW14" s="6"/>
    </row>
    <row r="15" spans="1:2571" s="23" customFormat="1" x14ac:dyDescent="0.3">
      <c r="A15" s="1"/>
      <c r="B15" s="115"/>
      <c r="C15" s="120"/>
      <c r="D15" s="31" t="s">
        <v>78</v>
      </c>
      <c r="E15" s="31" t="s">
        <v>15</v>
      </c>
      <c r="F15" s="31">
        <v>120</v>
      </c>
      <c r="G15" s="31">
        <v>66.92</v>
      </c>
      <c r="H15" s="31">
        <v>20.079999999999998</v>
      </c>
      <c r="I15" s="31">
        <f t="shared" si="0"/>
        <v>0.56000000000000005</v>
      </c>
      <c r="J15" s="31">
        <f t="shared" si="3"/>
        <v>0.17</v>
      </c>
      <c r="K15" s="17" t="s">
        <v>136</v>
      </c>
      <c r="L15" s="31">
        <v>0.5</v>
      </c>
      <c r="M15" s="32">
        <f t="shared" si="7"/>
        <v>1</v>
      </c>
      <c r="N15" s="33">
        <f t="shared" si="1"/>
        <v>60</v>
      </c>
      <c r="O15" s="34">
        <f t="shared" si="2"/>
        <v>500</v>
      </c>
      <c r="P15" s="33">
        <f t="shared" si="4"/>
        <v>30</v>
      </c>
      <c r="Q15" s="34">
        <f t="shared" si="5"/>
        <v>250</v>
      </c>
      <c r="R15" s="35">
        <f t="shared" si="8"/>
        <v>365</v>
      </c>
      <c r="S15" s="36">
        <f t="shared" si="6"/>
        <v>3041.6666666666665</v>
      </c>
      <c r="T15" s="1"/>
      <c r="U15" s="1"/>
      <c r="V15" s="5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  <c r="IV15" s="6"/>
      <c r="IW15" s="6"/>
      <c r="IX15" s="6"/>
      <c r="IY15" s="6"/>
      <c r="IZ15" s="6"/>
      <c r="JA15" s="6"/>
      <c r="JB15" s="6"/>
      <c r="JC15" s="6"/>
      <c r="JD15" s="6"/>
      <c r="JE15" s="6"/>
      <c r="JF15" s="6"/>
      <c r="JG15" s="6"/>
      <c r="JH15" s="6"/>
      <c r="JI15" s="6"/>
      <c r="JJ15" s="6"/>
      <c r="JK15" s="6"/>
      <c r="JL15" s="6"/>
      <c r="JM15" s="6"/>
      <c r="JN15" s="6"/>
      <c r="JO15" s="6"/>
      <c r="JP15" s="6"/>
      <c r="JQ15" s="6"/>
      <c r="JR15" s="6"/>
      <c r="JS15" s="6"/>
      <c r="JT15" s="6"/>
      <c r="JU15" s="6"/>
      <c r="JV15" s="6"/>
      <c r="JW15" s="6"/>
      <c r="JX15" s="6"/>
      <c r="JY15" s="6"/>
      <c r="JZ15" s="6"/>
      <c r="KA15" s="6"/>
      <c r="KB15" s="6"/>
      <c r="KC15" s="6"/>
      <c r="KD15" s="6"/>
      <c r="KE15" s="6"/>
      <c r="KF15" s="6"/>
      <c r="KG15" s="6"/>
      <c r="KH15" s="6"/>
      <c r="KI15" s="6"/>
      <c r="KJ15" s="6"/>
      <c r="KK15" s="6"/>
      <c r="KL15" s="6"/>
      <c r="KM15" s="6"/>
      <c r="KN15" s="6"/>
      <c r="KO15" s="6"/>
      <c r="KP15" s="6"/>
      <c r="KQ15" s="6"/>
      <c r="KR15" s="6"/>
      <c r="KS15" s="6"/>
      <c r="KT15" s="6"/>
      <c r="KU15" s="6"/>
      <c r="KV15" s="6"/>
      <c r="KW15" s="6"/>
      <c r="KX15" s="6"/>
      <c r="KY15" s="6"/>
      <c r="KZ15" s="6"/>
      <c r="LA15" s="6"/>
      <c r="LB15" s="6"/>
      <c r="LC15" s="6"/>
      <c r="LD15" s="6"/>
      <c r="LE15" s="6"/>
      <c r="LF15" s="6"/>
      <c r="LG15" s="6"/>
      <c r="LH15" s="6"/>
      <c r="LI15" s="6"/>
      <c r="LJ15" s="6"/>
      <c r="LK15" s="6"/>
      <c r="LL15" s="6"/>
      <c r="LM15" s="6"/>
      <c r="LN15" s="6"/>
      <c r="LO15" s="6"/>
      <c r="LP15" s="6"/>
      <c r="LQ15" s="6"/>
      <c r="LR15" s="6"/>
      <c r="LS15" s="6"/>
      <c r="LT15" s="6"/>
      <c r="LU15" s="6"/>
      <c r="LV15" s="6"/>
      <c r="LW15" s="6"/>
      <c r="LX15" s="6"/>
      <c r="LY15" s="6"/>
      <c r="LZ15" s="6"/>
      <c r="MA15" s="6"/>
      <c r="MB15" s="6"/>
      <c r="MC15" s="6"/>
      <c r="MD15" s="6"/>
      <c r="ME15" s="6"/>
      <c r="MF15" s="6"/>
      <c r="MG15" s="6"/>
      <c r="MH15" s="6"/>
      <c r="MI15" s="6"/>
      <c r="MJ15" s="6"/>
      <c r="MK15" s="6"/>
      <c r="ML15" s="6"/>
      <c r="MM15" s="6"/>
      <c r="MN15" s="6"/>
      <c r="MO15" s="6"/>
      <c r="MP15" s="6"/>
      <c r="MQ15" s="6"/>
      <c r="MR15" s="6"/>
      <c r="MS15" s="6"/>
      <c r="MT15" s="6"/>
      <c r="MU15" s="6"/>
      <c r="MV15" s="6"/>
      <c r="MW15" s="6"/>
      <c r="MX15" s="6"/>
      <c r="MY15" s="6"/>
      <c r="MZ15" s="6"/>
      <c r="NA15" s="6"/>
      <c r="NB15" s="6"/>
      <c r="NC15" s="6"/>
      <c r="ND15" s="6"/>
      <c r="NE15" s="6"/>
      <c r="NF15" s="6"/>
      <c r="NG15" s="6"/>
      <c r="NH15" s="6"/>
      <c r="NI15" s="6"/>
      <c r="NJ15" s="6"/>
      <c r="NK15" s="6"/>
      <c r="NL15" s="6"/>
      <c r="NM15" s="6"/>
      <c r="NN15" s="6"/>
      <c r="NO15" s="6"/>
      <c r="NP15" s="6"/>
      <c r="NQ15" s="6"/>
      <c r="NR15" s="6"/>
      <c r="NS15" s="6"/>
      <c r="NT15" s="6"/>
      <c r="NU15" s="6"/>
      <c r="NV15" s="6"/>
      <c r="NW15" s="6"/>
      <c r="NX15" s="6"/>
      <c r="NY15" s="6"/>
      <c r="NZ15" s="6"/>
      <c r="OA15" s="6"/>
      <c r="OB15" s="6"/>
      <c r="OC15" s="6"/>
      <c r="OD15" s="6"/>
      <c r="OE15" s="6"/>
      <c r="OF15" s="6"/>
      <c r="OG15" s="6"/>
      <c r="OH15" s="6"/>
      <c r="OI15" s="6"/>
      <c r="OJ15" s="6"/>
      <c r="OK15" s="6"/>
      <c r="OL15" s="6"/>
      <c r="OM15" s="6"/>
      <c r="ON15" s="6"/>
      <c r="OO15" s="6"/>
      <c r="OP15" s="6"/>
      <c r="OQ15" s="6"/>
      <c r="OR15" s="6"/>
      <c r="OS15" s="6"/>
      <c r="OT15" s="6"/>
      <c r="OU15" s="6"/>
      <c r="OV15" s="6"/>
      <c r="OW15" s="6"/>
      <c r="OX15" s="6"/>
      <c r="OY15" s="6"/>
      <c r="OZ15" s="6"/>
      <c r="PA15" s="6"/>
      <c r="PB15" s="6"/>
      <c r="PC15" s="6"/>
      <c r="PD15" s="6"/>
      <c r="PE15" s="6"/>
      <c r="PF15" s="6"/>
      <c r="PG15" s="6"/>
      <c r="PH15" s="6"/>
      <c r="PI15" s="6"/>
      <c r="PJ15" s="6"/>
      <c r="PK15" s="6"/>
      <c r="PL15" s="6"/>
      <c r="PM15" s="6"/>
      <c r="PN15" s="6"/>
      <c r="PO15" s="6"/>
      <c r="PP15" s="6"/>
      <c r="PQ15" s="6"/>
      <c r="PR15" s="6"/>
      <c r="PS15" s="6"/>
      <c r="PT15" s="6"/>
      <c r="PU15" s="6"/>
      <c r="PV15" s="6"/>
      <c r="PW15" s="6"/>
      <c r="PX15" s="6"/>
      <c r="PY15" s="6"/>
      <c r="PZ15" s="6"/>
      <c r="QA15" s="6"/>
      <c r="QB15" s="6"/>
      <c r="QC15" s="6"/>
      <c r="QD15" s="6"/>
      <c r="QE15" s="6"/>
      <c r="QF15" s="6"/>
      <c r="QG15" s="6"/>
      <c r="QH15" s="6"/>
      <c r="QI15" s="6"/>
      <c r="QJ15" s="6"/>
      <c r="QK15" s="6"/>
      <c r="QL15" s="6"/>
      <c r="QM15" s="6"/>
      <c r="QN15" s="6"/>
      <c r="QO15" s="6"/>
      <c r="QP15" s="6"/>
      <c r="QQ15" s="6"/>
      <c r="QR15" s="6"/>
      <c r="QS15" s="6"/>
      <c r="QT15" s="6"/>
      <c r="QU15" s="6"/>
      <c r="QV15" s="6"/>
      <c r="QW15" s="6"/>
      <c r="QX15" s="6"/>
      <c r="QY15" s="6"/>
      <c r="QZ15" s="6"/>
      <c r="RA15" s="6"/>
      <c r="RB15" s="6"/>
      <c r="RC15" s="6"/>
      <c r="RD15" s="6"/>
      <c r="RE15" s="6"/>
      <c r="RF15" s="6"/>
      <c r="RG15" s="6"/>
      <c r="RH15" s="6"/>
      <c r="RI15" s="6"/>
      <c r="RJ15" s="6"/>
      <c r="RK15" s="6"/>
      <c r="RL15" s="6"/>
      <c r="RM15" s="6"/>
      <c r="RN15" s="6"/>
      <c r="RO15" s="6"/>
      <c r="RP15" s="6"/>
      <c r="RQ15" s="6"/>
      <c r="RR15" s="6"/>
      <c r="RS15" s="6"/>
      <c r="RT15" s="6"/>
      <c r="RU15" s="6"/>
      <c r="RV15" s="6"/>
      <c r="RW15" s="6"/>
      <c r="RX15" s="6"/>
      <c r="RY15" s="6"/>
      <c r="RZ15" s="6"/>
      <c r="SA15" s="6"/>
      <c r="SB15" s="6"/>
      <c r="SC15" s="6"/>
      <c r="SD15" s="6"/>
      <c r="SE15" s="6"/>
      <c r="SF15" s="6"/>
      <c r="SG15" s="6"/>
      <c r="SH15" s="6"/>
      <c r="SI15" s="6"/>
      <c r="SJ15" s="6"/>
      <c r="SK15" s="6"/>
      <c r="SL15" s="6"/>
      <c r="SM15" s="6"/>
      <c r="SN15" s="6"/>
      <c r="SO15" s="6"/>
      <c r="SP15" s="6"/>
      <c r="SQ15" s="6"/>
      <c r="SR15" s="6"/>
      <c r="SS15" s="6"/>
      <c r="ST15" s="6"/>
      <c r="SU15" s="6"/>
      <c r="SV15" s="6"/>
      <c r="SW15" s="6"/>
      <c r="SX15" s="6"/>
      <c r="SY15" s="6"/>
      <c r="SZ15" s="6"/>
      <c r="TA15" s="6"/>
      <c r="TB15" s="6"/>
      <c r="TC15" s="6"/>
      <c r="TD15" s="6"/>
      <c r="TE15" s="6"/>
      <c r="TF15" s="6"/>
      <c r="TG15" s="6"/>
      <c r="TH15" s="6"/>
      <c r="TI15" s="6"/>
      <c r="TJ15" s="6"/>
      <c r="TK15" s="6"/>
      <c r="TL15" s="6"/>
      <c r="TM15" s="6"/>
      <c r="TN15" s="6"/>
      <c r="TO15" s="6"/>
      <c r="TP15" s="6"/>
      <c r="TQ15" s="6"/>
      <c r="TR15" s="6"/>
      <c r="TS15" s="6"/>
      <c r="TT15" s="6"/>
      <c r="TU15" s="6"/>
      <c r="TV15" s="6"/>
      <c r="TW15" s="6"/>
      <c r="TX15" s="6"/>
      <c r="TY15" s="6"/>
      <c r="TZ15" s="6"/>
      <c r="UA15" s="6"/>
      <c r="UB15" s="6"/>
      <c r="UC15" s="6"/>
      <c r="UD15" s="6"/>
      <c r="UE15" s="6"/>
      <c r="UF15" s="6"/>
      <c r="UG15" s="6"/>
      <c r="UH15" s="6"/>
      <c r="UI15" s="6"/>
      <c r="UJ15" s="6"/>
      <c r="UK15" s="6"/>
      <c r="UL15" s="6"/>
      <c r="UM15" s="6"/>
      <c r="UN15" s="6"/>
      <c r="UO15" s="6"/>
      <c r="UP15" s="6"/>
      <c r="UQ15" s="6"/>
      <c r="UR15" s="6"/>
      <c r="US15" s="6"/>
      <c r="UT15" s="6"/>
      <c r="UU15" s="6"/>
      <c r="UV15" s="6"/>
      <c r="UW15" s="6"/>
      <c r="UX15" s="6"/>
      <c r="UY15" s="6"/>
      <c r="UZ15" s="6"/>
      <c r="VA15" s="6"/>
      <c r="VB15" s="6"/>
      <c r="VC15" s="6"/>
      <c r="VD15" s="6"/>
      <c r="VE15" s="6"/>
      <c r="VF15" s="6"/>
      <c r="VG15" s="6"/>
      <c r="VH15" s="6"/>
      <c r="VI15" s="6"/>
      <c r="VJ15" s="6"/>
      <c r="VK15" s="6"/>
      <c r="VL15" s="6"/>
      <c r="VM15" s="6"/>
      <c r="VN15" s="6"/>
      <c r="VO15" s="6"/>
      <c r="VP15" s="6"/>
      <c r="VQ15" s="6"/>
      <c r="VR15" s="6"/>
      <c r="VS15" s="6"/>
      <c r="VT15" s="6"/>
      <c r="VU15" s="6"/>
      <c r="VV15" s="6"/>
      <c r="VW15" s="6"/>
      <c r="VX15" s="6"/>
      <c r="VY15" s="6"/>
      <c r="VZ15" s="6"/>
      <c r="WA15" s="6"/>
      <c r="WB15" s="6"/>
      <c r="WC15" s="6"/>
      <c r="WD15" s="6"/>
      <c r="WE15" s="6"/>
      <c r="WF15" s="6"/>
      <c r="WG15" s="6"/>
      <c r="WH15" s="6"/>
      <c r="WI15" s="6"/>
      <c r="WJ15" s="6"/>
      <c r="WK15" s="6"/>
      <c r="WL15" s="6"/>
      <c r="WM15" s="6"/>
      <c r="WN15" s="6"/>
      <c r="WO15" s="6"/>
      <c r="WP15" s="6"/>
      <c r="WQ15" s="6"/>
      <c r="WR15" s="6"/>
      <c r="WS15" s="6"/>
      <c r="WT15" s="6"/>
      <c r="WU15" s="6"/>
      <c r="WV15" s="6"/>
      <c r="WW15" s="6"/>
      <c r="WX15" s="6"/>
      <c r="WY15" s="6"/>
      <c r="WZ15" s="6"/>
      <c r="XA15" s="6"/>
      <c r="XB15" s="6"/>
      <c r="XC15" s="6"/>
      <c r="XD15" s="6"/>
      <c r="XE15" s="6"/>
      <c r="XF15" s="6"/>
      <c r="XG15" s="6"/>
      <c r="XH15" s="6"/>
      <c r="XI15" s="6"/>
      <c r="XJ15" s="6"/>
      <c r="XK15" s="6"/>
      <c r="XL15" s="6"/>
      <c r="XM15" s="6"/>
      <c r="XN15" s="6"/>
      <c r="XO15" s="6"/>
      <c r="XP15" s="6"/>
      <c r="XQ15" s="6"/>
      <c r="XR15" s="6"/>
      <c r="XS15" s="6"/>
      <c r="XT15" s="6"/>
      <c r="XU15" s="6"/>
      <c r="XV15" s="6"/>
      <c r="XW15" s="6"/>
    </row>
    <row r="16" spans="1:2571" s="30" customFormat="1" x14ac:dyDescent="0.3">
      <c r="A16" s="1"/>
      <c r="B16" s="115"/>
      <c r="C16" s="120"/>
      <c r="D16" s="25" t="s">
        <v>79</v>
      </c>
      <c r="E16" s="25" t="s">
        <v>81</v>
      </c>
      <c r="F16" s="25">
        <v>60</v>
      </c>
      <c r="G16" s="25">
        <v>44.72</v>
      </c>
      <c r="H16" s="25">
        <v>13.42</v>
      </c>
      <c r="I16" s="25">
        <f t="shared" si="0"/>
        <v>0.75</v>
      </c>
      <c r="J16" s="25">
        <f t="shared" si="3"/>
        <v>0.22</v>
      </c>
      <c r="K16" s="25" t="s">
        <v>136</v>
      </c>
      <c r="L16" s="25">
        <v>0.02</v>
      </c>
      <c r="M16" s="26">
        <f t="shared" si="7"/>
        <v>0.04</v>
      </c>
      <c r="N16" s="24">
        <f t="shared" si="1"/>
        <v>1.2</v>
      </c>
      <c r="O16" s="27">
        <f t="shared" si="2"/>
        <v>10</v>
      </c>
      <c r="P16" s="24">
        <f t="shared" si="4"/>
        <v>1.2</v>
      </c>
      <c r="Q16" s="27">
        <f t="shared" si="5"/>
        <v>10</v>
      </c>
      <c r="R16" s="28">
        <f>M16*365</f>
        <v>14.6</v>
      </c>
      <c r="S16" s="29">
        <f t="shared" si="6"/>
        <v>121.66666666666667</v>
      </c>
      <c r="T16" s="1"/>
      <c r="U16" s="1"/>
      <c r="V16" s="5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  <c r="IU16" s="6"/>
      <c r="IV16" s="6"/>
      <c r="IW16" s="6"/>
      <c r="IX16" s="6"/>
      <c r="IY16" s="6"/>
      <c r="IZ16" s="6"/>
      <c r="JA16" s="6"/>
      <c r="JB16" s="6"/>
      <c r="JC16" s="6"/>
      <c r="JD16" s="6"/>
      <c r="JE16" s="6"/>
      <c r="JF16" s="6"/>
      <c r="JG16" s="6"/>
      <c r="JH16" s="6"/>
      <c r="JI16" s="6"/>
      <c r="JJ16" s="6"/>
      <c r="JK16" s="6"/>
      <c r="JL16" s="6"/>
      <c r="JM16" s="6"/>
      <c r="JN16" s="6"/>
      <c r="JO16" s="6"/>
      <c r="JP16" s="6"/>
      <c r="JQ16" s="6"/>
      <c r="JR16" s="6"/>
      <c r="JS16" s="6"/>
      <c r="JT16" s="6"/>
      <c r="JU16" s="6"/>
      <c r="JV16" s="6"/>
      <c r="JW16" s="6"/>
      <c r="JX16" s="6"/>
      <c r="JY16" s="6"/>
      <c r="JZ16" s="6"/>
      <c r="KA16" s="6"/>
      <c r="KB16" s="6"/>
      <c r="KC16" s="6"/>
      <c r="KD16" s="6"/>
      <c r="KE16" s="6"/>
      <c r="KF16" s="6"/>
      <c r="KG16" s="6"/>
      <c r="KH16" s="6"/>
      <c r="KI16" s="6"/>
      <c r="KJ16" s="6"/>
      <c r="KK16" s="6"/>
      <c r="KL16" s="6"/>
      <c r="KM16" s="6"/>
      <c r="KN16" s="6"/>
      <c r="KO16" s="6"/>
      <c r="KP16" s="6"/>
      <c r="KQ16" s="6"/>
      <c r="KR16" s="6"/>
      <c r="KS16" s="6"/>
      <c r="KT16" s="6"/>
      <c r="KU16" s="6"/>
      <c r="KV16" s="6"/>
      <c r="KW16" s="6"/>
      <c r="KX16" s="6"/>
      <c r="KY16" s="6"/>
      <c r="KZ16" s="6"/>
      <c r="LA16" s="6"/>
      <c r="LB16" s="6"/>
      <c r="LC16" s="6"/>
      <c r="LD16" s="6"/>
      <c r="LE16" s="6"/>
      <c r="LF16" s="6"/>
      <c r="LG16" s="6"/>
      <c r="LH16" s="6"/>
      <c r="LI16" s="6"/>
      <c r="LJ16" s="6"/>
      <c r="LK16" s="6"/>
      <c r="LL16" s="6"/>
      <c r="LM16" s="6"/>
      <c r="LN16" s="6"/>
      <c r="LO16" s="6"/>
      <c r="LP16" s="6"/>
      <c r="LQ16" s="6"/>
      <c r="LR16" s="6"/>
      <c r="LS16" s="6"/>
      <c r="LT16" s="6"/>
      <c r="LU16" s="6"/>
      <c r="LV16" s="6"/>
      <c r="LW16" s="6"/>
      <c r="LX16" s="6"/>
      <c r="LY16" s="6"/>
      <c r="LZ16" s="6"/>
      <c r="MA16" s="6"/>
      <c r="MB16" s="6"/>
      <c r="MC16" s="6"/>
      <c r="MD16" s="6"/>
      <c r="ME16" s="6"/>
      <c r="MF16" s="6"/>
      <c r="MG16" s="6"/>
      <c r="MH16" s="6"/>
      <c r="MI16" s="6"/>
      <c r="MJ16" s="6"/>
      <c r="MK16" s="6"/>
      <c r="ML16" s="6"/>
      <c r="MM16" s="6"/>
      <c r="MN16" s="6"/>
      <c r="MO16" s="6"/>
      <c r="MP16" s="6"/>
      <c r="MQ16" s="6"/>
      <c r="MR16" s="6"/>
      <c r="MS16" s="6"/>
      <c r="MT16" s="6"/>
      <c r="MU16" s="6"/>
      <c r="MV16" s="6"/>
      <c r="MW16" s="6"/>
      <c r="MX16" s="6"/>
      <c r="MY16" s="6"/>
      <c r="MZ16" s="6"/>
      <c r="NA16" s="6"/>
      <c r="NB16" s="6"/>
      <c r="NC16" s="6"/>
      <c r="ND16" s="6"/>
      <c r="NE16" s="6"/>
      <c r="NF16" s="6"/>
      <c r="NG16" s="6"/>
      <c r="NH16" s="6"/>
      <c r="NI16" s="6"/>
      <c r="NJ16" s="6"/>
      <c r="NK16" s="6"/>
      <c r="NL16" s="6"/>
      <c r="NM16" s="6"/>
      <c r="NN16" s="6"/>
      <c r="NO16" s="6"/>
      <c r="NP16" s="6"/>
      <c r="NQ16" s="6"/>
      <c r="NR16" s="6"/>
      <c r="NS16" s="6"/>
      <c r="NT16" s="6"/>
      <c r="NU16" s="6"/>
      <c r="NV16" s="6"/>
      <c r="NW16" s="6"/>
      <c r="NX16" s="6"/>
      <c r="NY16" s="6"/>
      <c r="NZ16" s="6"/>
      <c r="OA16" s="6"/>
      <c r="OB16" s="6"/>
      <c r="OC16" s="6"/>
      <c r="OD16" s="6"/>
      <c r="OE16" s="6"/>
      <c r="OF16" s="6"/>
      <c r="OG16" s="6"/>
      <c r="OH16" s="6"/>
      <c r="OI16" s="6"/>
      <c r="OJ16" s="6"/>
      <c r="OK16" s="6"/>
      <c r="OL16" s="6"/>
      <c r="OM16" s="6"/>
      <c r="ON16" s="6"/>
      <c r="OO16" s="6"/>
      <c r="OP16" s="6"/>
      <c r="OQ16" s="6"/>
      <c r="OR16" s="6"/>
      <c r="OS16" s="6"/>
      <c r="OT16" s="6"/>
      <c r="OU16" s="6"/>
      <c r="OV16" s="6"/>
      <c r="OW16" s="6"/>
      <c r="OX16" s="6"/>
      <c r="OY16" s="6"/>
      <c r="OZ16" s="6"/>
      <c r="PA16" s="6"/>
      <c r="PB16" s="6"/>
      <c r="PC16" s="6"/>
      <c r="PD16" s="6"/>
      <c r="PE16" s="6"/>
      <c r="PF16" s="6"/>
      <c r="PG16" s="6"/>
      <c r="PH16" s="6"/>
      <c r="PI16" s="6"/>
      <c r="PJ16" s="6"/>
      <c r="PK16" s="6"/>
      <c r="PL16" s="6"/>
      <c r="PM16" s="6"/>
      <c r="PN16" s="6"/>
      <c r="PO16" s="6"/>
      <c r="PP16" s="6"/>
      <c r="PQ16" s="6"/>
      <c r="PR16" s="6"/>
      <c r="PS16" s="6"/>
      <c r="PT16" s="6"/>
      <c r="PU16" s="6"/>
      <c r="PV16" s="6"/>
      <c r="PW16" s="6"/>
      <c r="PX16" s="6"/>
      <c r="PY16" s="6"/>
      <c r="PZ16" s="6"/>
      <c r="QA16" s="6"/>
      <c r="QB16" s="6"/>
      <c r="QC16" s="6"/>
      <c r="QD16" s="6"/>
      <c r="QE16" s="6"/>
      <c r="QF16" s="6"/>
      <c r="QG16" s="6"/>
      <c r="QH16" s="6"/>
      <c r="QI16" s="6"/>
      <c r="QJ16" s="6"/>
      <c r="QK16" s="6"/>
      <c r="QL16" s="6"/>
      <c r="QM16" s="6"/>
      <c r="QN16" s="6"/>
      <c r="QO16" s="6"/>
      <c r="QP16" s="6"/>
      <c r="QQ16" s="6"/>
      <c r="QR16" s="6"/>
      <c r="QS16" s="6"/>
      <c r="QT16" s="6"/>
      <c r="QU16" s="6"/>
      <c r="QV16" s="6"/>
      <c r="QW16" s="6"/>
      <c r="QX16" s="6"/>
      <c r="QY16" s="6"/>
      <c r="QZ16" s="6"/>
      <c r="RA16" s="6"/>
      <c r="RB16" s="6"/>
      <c r="RC16" s="6"/>
      <c r="RD16" s="6"/>
      <c r="RE16" s="6"/>
      <c r="RF16" s="6"/>
      <c r="RG16" s="6"/>
      <c r="RH16" s="6"/>
      <c r="RI16" s="6"/>
      <c r="RJ16" s="6"/>
      <c r="RK16" s="6"/>
      <c r="RL16" s="6"/>
      <c r="RM16" s="6"/>
      <c r="RN16" s="6"/>
      <c r="RO16" s="6"/>
      <c r="RP16" s="6"/>
      <c r="RQ16" s="6"/>
      <c r="RR16" s="6"/>
      <c r="RS16" s="6"/>
      <c r="RT16" s="6"/>
      <c r="RU16" s="6"/>
      <c r="RV16" s="6"/>
      <c r="RW16" s="6"/>
      <c r="RX16" s="6"/>
      <c r="RY16" s="6"/>
      <c r="RZ16" s="6"/>
      <c r="SA16" s="6"/>
      <c r="SB16" s="6"/>
      <c r="SC16" s="6"/>
      <c r="SD16" s="6"/>
      <c r="SE16" s="6"/>
      <c r="SF16" s="6"/>
      <c r="SG16" s="6"/>
      <c r="SH16" s="6"/>
      <c r="SI16" s="6"/>
      <c r="SJ16" s="6"/>
      <c r="SK16" s="6"/>
      <c r="SL16" s="6"/>
      <c r="SM16" s="6"/>
      <c r="SN16" s="6"/>
      <c r="SO16" s="6"/>
      <c r="SP16" s="6"/>
      <c r="SQ16" s="6"/>
      <c r="SR16" s="6"/>
      <c r="SS16" s="6"/>
      <c r="ST16" s="6"/>
      <c r="SU16" s="6"/>
      <c r="SV16" s="6"/>
      <c r="SW16" s="6"/>
      <c r="SX16" s="6"/>
      <c r="SY16" s="6"/>
      <c r="SZ16" s="6"/>
      <c r="TA16" s="6"/>
      <c r="TB16" s="6"/>
      <c r="TC16" s="6"/>
      <c r="TD16" s="6"/>
      <c r="TE16" s="6"/>
      <c r="TF16" s="6"/>
      <c r="TG16" s="6"/>
      <c r="TH16" s="6"/>
      <c r="TI16" s="6"/>
      <c r="TJ16" s="6"/>
      <c r="TK16" s="6"/>
      <c r="TL16" s="6"/>
      <c r="TM16" s="6"/>
      <c r="TN16" s="6"/>
      <c r="TO16" s="6"/>
      <c r="TP16" s="6"/>
      <c r="TQ16" s="6"/>
      <c r="TR16" s="6"/>
      <c r="TS16" s="6"/>
      <c r="TT16" s="6"/>
      <c r="TU16" s="6"/>
      <c r="TV16" s="6"/>
      <c r="TW16" s="6"/>
      <c r="TX16" s="6"/>
      <c r="TY16" s="6"/>
      <c r="TZ16" s="6"/>
      <c r="UA16" s="6"/>
      <c r="UB16" s="6"/>
      <c r="UC16" s="6"/>
      <c r="UD16" s="6"/>
      <c r="UE16" s="6"/>
      <c r="UF16" s="6"/>
      <c r="UG16" s="6"/>
      <c r="UH16" s="6"/>
      <c r="UI16" s="6"/>
      <c r="UJ16" s="6"/>
      <c r="UK16" s="6"/>
      <c r="UL16" s="6"/>
      <c r="UM16" s="6"/>
      <c r="UN16" s="6"/>
      <c r="UO16" s="6"/>
      <c r="UP16" s="6"/>
      <c r="UQ16" s="6"/>
      <c r="UR16" s="6"/>
      <c r="US16" s="6"/>
      <c r="UT16" s="6"/>
      <c r="UU16" s="6"/>
      <c r="UV16" s="6"/>
      <c r="UW16" s="6"/>
      <c r="UX16" s="6"/>
      <c r="UY16" s="6"/>
      <c r="UZ16" s="6"/>
      <c r="VA16" s="6"/>
      <c r="VB16" s="6"/>
      <c r="VC16" s="6"/>
      <c r="VD16" s="6"/>
      <c r="VE16" s="6"/>
      <c r="VF16" s="6"/>
      <c r="VG16" s="6"/>
      <c r="VH16" s="6"/>
      <c r="VI16" s="6"/>
      <c r="VJ16" s="6"/>
      <c r="VK16" s="6"/>
      <c r="VL16" s="6"/>
      <c r="VM16" s="6"/>
      <c r="VN16" s="6"/>
      <c r="VO16" s="6"/>
      <c r="VP16" s="6"/>
      <c r="VQ16" s="6"/>
      <c r="VR16" s="6"/>
      <c r="VS16" s="6"/>
      <c r="VT16" s="6"/>
      <c r="VU16" s="6"/>
      <c r="VV16" s="6"/>
      <c r="VW16" s="6"/>
      <c r="VX16" s="6"/>
      <c r="VY16" s="6"/>
      <c r="VZ16" s="6"/>
      <c r="WA16" s="6"/>
      <c r="WB16" s="6"/>
      <c r="WC16" s="6"/>
      <c r="WD16" s="6"/>
      <c r="WE16" s="6"/>
      <c r="WF16" s="6"/>
      <c r="WG16" s="6"/>
      <c r="WH16" s="6"/>
      <c r="WI16" s="6"/>
      <c r="WJ16" s="6"/>
      <c r="WK16" s="6"/>
      <c r="WL16" s="6"/>
      <c r="WM16" s="6"/>
      <c r="WN16" s="6"/>
      <c r="WO16" s="6"/>
      <c r="WP16" s="6"/>
      <c r="WQ16" s="6"/>
      <c r="WR16" s="6"/>
      <c r="WS16" s="6"/>
      <c r="WT16" s="6"/>
      <c r="WU16" s="6"/>
      <c r="WV16" s="6"/>
      <c r="WW16" s="6"/>
      <c r="WX16" s="6"/>
      <c r="WY16" s="6"/>
      <c r="WZ16" s="6"/>
      <c r="XA16" s="6"/>
      <c r="XB16" s="6"/>
      <c r="XC16" s="6"/>
      <c r="XD16" s="6"/>
      <c r="XE16" s="6"/>
      <c r="XF16" s="6"/>
      <c r="XG16" s="6"/>
      <c r="XH16" s="6"/>
      <c r="XI16" s="6"/>
      <c r="XJ16" s="6"/>
      <c r="XK16" s="6"/>
      <c r="XL16" s="6"/>
      <c r="XM16" s="6"/>
      <c r="XN16" s="6"/>
      <c r="XO16" s="6"/>
      <c r="XP16" s="6"/>
      <c r="XQ16" s="6"/>
      <c r="XR16" s="6"/>
      <c r="XS16" s="6"/>
      <c r="XT16" s="6"/>
      <c r="XU16" s="6"/>
      <c r="XV16" s="6"/>
      <c r="XW16" s="6"/>
    </row>
    <row r="17" spans="1:647" s="30" customFormat="1" x14ac:dyDescent="0.3">
      <c r="A17" s="1"/>
      <c r="B17" s="115"/>
      <c r="C17" s="120"/>
      <c r="D17" s="25" t="s">
        <v>78</v>
      </c>
      <c r="E17" s="25" t="s">
        <v>81</v>
      </c>
      <c r="F17" s="25">
        <v>60</v>
      </c>
      <c r="G17" s="25">
        <v>66.92</v>
      </c>
      <c r="H17" s="25">
        <v>19.989999999999998</v>
      </c>
      <c r="I17" s="25">
        <f t="shared" si="0"/>
        <v>1.1200000000000001</v>
      </c>
      <c r="J17" s="25">
        <f t="shared" si="3"/>
        <v>0.33</v>
      </c>
      <c r="K17" s="25" t="s">
        <v>136</v>
      </c>
      <c r="L17" s="25">
        <v>0.02</v>
      </c>
      <c r="M17" s="26">
        <f t="shared" si="7"/>
        <v>0.04</v>
      </c>
      <c r="N17" s="24">
        <f t="shared" si="1"/>
        <v>1.2</v>
      </c>
      <c r="O17" s="27">
        <f t="shared" si="2"/>
        <v>10</v>
      </c>
      <c r="P17" s="24">
        <f t="shared" si="4"/>
        <v>1.2</v>
      </c>
      <c r="Q17" s="27">
        <f t="shared" si="5"/>
        <v>10</v>
      </c>
      <c r="R17" s="28">
        <f t="shared" ref="R17:R23" si="9">M17*365</f>
        <v>14.6</v>
      </c>
      <c r="S17" s="29">
        <f t="shared" si="6"/>
        <v>121.66666666666667</v>
      </c>
      <c r="T17" s="1"/>
      <c r="U17" s="1"/>
      <c r="V17" s="5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  <c r="IU17" s="6"/>
      <c r="IV17" s="6"/>
      <c r="IW17" s="6"/>
      <c r="IX17" s="6"/>
      <c r="IY17" s="6"/>
      <c r="IZ17" s="6"/>
      <c r="JA17" s="6"/>
      <c r="JB17" s="6"/>
      <c r="JC17" s="6"/>
      <c r="JD17" s="6"/>
      <c r="JE17" s="6"/>
      <c r="JF17" s="6"/>
      <c r="JG17" s="6"/>
      <c r="JH17" s="6"/>
      <c r="JI17" s="6"/>
      <c r="JJ17" s="6"/>
      <c r="JK17" s="6"/>
      <c r="JL17" s="6"/>
      <c r="JM17" s="6"/>
      <c r="JN17" s="6"/>
      <c r="JO17" s="6"/>
      <c r="JP17" s="6"/>
      <c r="JQ17" s="6"/>
      <c r="JR17" s="6"/>
      <c r="JS17" s="6"/>
      <c r="JT17" s="6"/>
      <c r="JU17" s="6"/>
      <c r="JV17" s="6"/>
      <c r="JW17" s="6"/>
      <c r="JX17" s="6"/>
      <c r="JY17" s="6"/>
      <c r="JZ17" s="6"/>
      <c r="KA17" s="6"/>
      <c r="KB17" s="6"/>
      <c r="KC17" s="6"/>
      <c r="KD17" s="6"/>
      <c r="KE17" s="6"/>
      <c r="KF17" s="6"/>
      <c r="KG17" s="6"/>
      <c r="KH17" s="6"/>
      <c r="KI17" s="6"/>
      <c r="KJ17" s="6"/>
      <c r="KK17" s="6"/>
      <c r="KL17" s="6"/>
      <c r="KM17" s="6"/>
      <c r="KN17" s="6"/>
      <c r="KO17" s="6"/>
      <c r="KP17" s="6"/>
      <c r="KQ17" s="6"/>
      <c r="KR17" s="6"/>
      <c r="KS17" s="6"/>
      <c r="KT17" s="6"/>
      <c r="KU17" s="6"/>
      <c r="KV17" s="6"/>
      <c r="KW17" s="6"/>
      <c r="KX17" s="6"/>
      <c r="KY17" s="6"/>
      <c r="KZ17" s="6"/>
      <c r="LA17" s="6"/>
      <c r="LB17" s="6"/>
      <c r="LC17" s="6"/>
      <c r="LD17" s="6"/>
      <c r="LE17" s="6"/>
      <c r="LF17" s="6"/>
      <c r="LG17" s="6"/>
      <c r="LH17" s="6"/>
      <c r="LI17" s="6"/>
      <c r="LJ17" s="6"/>
      <c r="LK17" s="6"/>
      <c r="LL17" s="6"/>
      <c r="LM17" s="6"/>
      <c r="LN17" s="6"/>
      <c r="LO17" s="6"/>
      <c r="LP17" s="6"/>
      <c r="LQ17" s="6"/>
      <c r="LR17" s="6"/>
      <c r="LS17" s="6"/>
      <c r="LT17" s="6"/>
      <c r="LU17" s="6"/>
      <c r="LV17" s="6"/>
      <c r="LW17" s="6"/>
      <c r="LX17" s="6"/>
      <c r="LY17" s="6"/>
      <c r="LZ17" s="6"/>
      <c r="MA17" s="6"/>
      <c r="MB17" s="6"/>
      <c r="MC17" s="6"/>
      <c r="MD17" s="6"/>
      <c r="ME17" s="6"/>
      <c r="MF17" s="6"/>
      <c r="MG17" s="6"/>
      <c r="MH17" s="6"/>
      <c r="MI17" s="6"/>
      <c r="MJ17" s="6"/>
      <c r="MK17" s="6"/>
      <c r="ML17" s="6"/>
      <c r="MM17" s="6"/>
      <c r="MN17" s="6"/>
      <c r="MO17" s="6"/>
      <c r="MP17" s="6"/>
      <c r="MQ17" s="6"/>
      <c r="MR17" s="6"/>
      <c r="MS17" s="6"/>
      <c r="MT17" s="6"/>
      <c r="MU17" s="6"/>
      <c r="MV17" s="6"/>
      <c r="MW17" s="6"/>
      <c r="MX17" s="6"/>
      <c r="MY17" s="6"/>
      <c r="MZ17" s="6"/>
      <c r="NA17" s="6"/>
      <c r="NB17" s="6"/>
      <c r="NC17" s="6"/>
      <c r="ND17" s="6"/>
      <c r="NE17" s="6"/>
      <c r="NF17" s="6"/>
      <c r="NG17" s="6"/>
      <c r="NH17" s="6"/>
      <c r="NI17" s="6"/>
      <c r="NJ17" s="6"/>
      <c r="NK17" s="6"/>
      <c r="NL17" s="6"/>
      <c r="NM17" s="6"/>
      <c r="NN17" s="6"/>
      <c r="NO17" s="6"/>
      <c r="NP17" s="6"/>
      <c r="NQ17" s="6"/>
      <c r="NR17" s="6"/>
      <c r="NS17" s="6"/>
      <c r="NT17" s="6"/>
      <c r="NU17" s="6"/>
      <c r="NV17" s="6"/>
      <c r="NW17" s="6"/>
      <c r="NX17" s="6"/>
      <c r="NY17" s="6"/>
      <c r="NZ17" s="6"/>
      <c r="OA17" s="6"/>
      <c r="OB17" s="6"/>
      <c r="OC17" s="6"/>
      <c r="OD17" s="6"/>
      <c r="OE17" s="6"/>
      <c r="OF17" s="6"/>
      <c r="OG17" s="6"/>
      <c r="OH17" s="6"/>
      <c r="OI17" s="6"/>
      <c r="OJ17" s="6"/>
      <c r="OK17" s="6"/>
      <c r="OL17" s="6"/>
      <c r="OM17" s="6"/>
      <c r="ON17" s="6"/>
      <c r="OO17" s="6"/>
      <c r="OP17" s="6"/>
      <c r="OQ17" s="6"/>
      <c r="OR17" s="6"/>
      <c r="OS17" s="6"/>
      <c r="OT17" s="6"/>
      <c r="OU17" s="6"/>
      <c r="OV17" s="6"/>
      <c r="OW17" s="6"/>
      <c r="OX17" s="6"/>
      <c r="OY17" s="6"/>
      <c r="OZ17" s="6"/>
      <c r="PA17" s="6"/>
      <c r="PB17" s="6"/>
      <c r="PC17" s="6"/>
      <c r="PD17" s="6"/>
      <c r="PE17" s="6"/>
      <c r="PF17" s="6"/>
      <c r="PG17" s="6"/>
      <c r="PH17" s="6"/>
      <c r="PI17" s="6"/>
      <c r="PJ17" s="6"/>
      <c r="PK17" s="6"/>
      <c r="PL17" s="6"/>
      <c r="PM17" s="6"/>
      <c r="PN17" s="6"/>
      <c r="PO17" s="6"/>
      <c r="PP17" s="6"/>
      <c r="PQ17" s="6"/>
      <c r="PR17" s="6"/>
      <c r="PS17" s="6"/>
      <c r="PT17" s="6"/>
      <c r="PU17" s="6"/>
      <c r="PV17" s="6"/>
      <c r="PW17" s="6"/>
      <c r="PX17" s="6"/>
      <c r="PY17" s="6"/>
      <c r="PZ17" s="6"/>
      <c r="QA17" s="6"/>
      <c r="QB17" s="6"/>
      <c r="QC17" s="6"/>
      <c r="QD17" s="6"/>
      <c r="QE17" s="6"/>
      <c r="QF17" s="6"/>
      <c r="QG17" s="6"/>
      <c r="QH17" s="6"/>
      <c r="QI17" s="6"/>
      <c r="QJ17" s="6"/>
      <c r="QK17" s="6"/>
      <c r="QL17" s="6"/>
      <c r="QM17" s="6"/>
      <c r="QN17" s="6"/>
      <c r="QO17" s="6"/>
      <c r="QP17" s="6"/>
      <c r="QQ17" s="6"/>
      <c r="QR17" s="6"/>
      <c r="QS17" s="6"/>
      <c r="QT17" s="6"/>
      <c r="QU17" s="6"/>
      <c r="QV17" s="6"/>
      <c r="QW17" s="6"/>
      <c r="QX17" s="6"/>
      <c r="QY17" s="6"/>
      <c r="QZ17" s="6"/>
      <c r="RA17" s="6"/>
      <c r="RB17" s="6"/>
      <c r="RC17" s="6"/>
      <c r="RD17" s="6"/>
      <c r="RE17" s="6"/>
      <c r="RF17" s="6"/>
      <c r="RG17" s="6"/>
      <c r="RH17" s="6"/>
      <c r="RI17" s="6"/>
      <c r="RJ17" s="6"/>
      <c r="RK17" s="6"/>
      <c r="RL17" s="6"/>
      <c r="RM17" s="6"/>
      <c r="RN17" s="6"/>
      <c r="RO17" s="6"/>
      <c r="RP17" s="6"/>
      <c r="RQ17" s="6"/>
      <c r="RR17" s="6"/>
      <c r="RS17" s="6"/>
      <c r="RT17" s="6"/>
      <c r="RU17" s="6"/>
      <c r="RV17" s="6"/>
      <c r="RW17" s="6"/>
      <c r="RX17" s="6"/>
      <c r="RY17" s="6"/>
      <c r="RZ17" s="6"/>
      <c r="SA17" s="6"/>
      <c r="SB17" s="6"/>
      <c r="SC17" s="6"/>
      <c r="SD17" s="6"/>
      <c r="SE17" s="6"/>
      <c r="SF17" s="6"/>
      <c r="SG17" s="6"/>
      <c r="SH17" s="6"/>
      <c r="SI17" s="6"/>
      <c r="SJ17" s="6"/>
      <c r="SK17" s="6"/>
      <c r="SL17" s="6"/>
      <c r="SM17" s="6"/>
      <c r="SN17" s="6"/>
      <c r="SO17" s="6"/>
      <c r="SP17" s="6"/>
      <c r="SQ17" s="6"/>
      <c r="SR17" s="6"/>
      <c r="SS17" s="6"/>
      <c r="ST17" s="6"/>
      <c r="SU17" s="6"/>
      <c r="SV17" s="6"/>
      <c r="SW17" s="6"/>
      <c r="SX17" s="6"/>
      <c r="SY17" s="6"/>
      <c r="SZ17" s="6"/>
      <c r="TA17" s="6"/>
      <c r="TB17" s="6"/>
      <c r="TC17" s="6"/>
      <c r="TD17" s="6"/>
      <c r="TE17" s="6"/>
      <c r="TF17" s="6"/>
      <c r="TG17" s="6"/>
      <c r="TH17" s="6"/>
      <c r="TI17" s="6"/>
      <c r="TJ17" s="6"/>
      <c r="TK17" s="6"/>
      <c r="TL17" s="6"/>
      <c r="TM17" s="6"/>
      <c r="TN17" s="6"/>
      <c r="TO17" s="6"/>
      <c r="TP17" s="6"/>
      <c r="TQ17" s="6"/>
      <c r="TR17" s="6"/>
      <c r="TS17" s="6"/>
      <c r="TT17" s="6"/>
      <c r="TU17" s="6"/>
      <c r="TV17" s="6"/>
      <c r="TW17" s="6"/>
      <c r="TX17" s="6"/>
      <c r="TY17" s="6"/>
      <c r="TZ17" s="6"/>
      <c r="UA17" s="6"/>
      <c r="UB17" s="6"/>
      <c r="UC17" s="6"/>
      <c r="UD17" s="6"/>
      <c r="UE17" s="6"/>
      <c r="UF17" s="6"/>
      <c r="UG17" s="6"/>
      <c r="UH17" s="6"/>
      <c r="UI17" s="6"/>
      <c r="UJ17" s="6"/>
      <c r="UK17" s="6"/>
      <c r="UL17" s="6"/>
      <c r="UM17" s="6"/>
      <c r="UN17" s="6"/>
      <c r="UO17" s="6"/>
      <c r="UP17" s="6"/>
      <c r="UQ17" s="6"/>
      <c r="UR17" s="6"/>
      <c r="US17" s="6"/>
      <c r="UT17" s="6"/>
      <c r="UU17" s="6"/>
      <c r="UV17" s="6"/>
      <c r="UW17" s="6"/>
      <c r="UX17" s="6"/>
      <c r="UY17" s="6"/>
      <c r="UZ17" s="6"/>
      <c r="VA17" s="6"/>
      <c r="VB17" s="6"/>
      <c r="VC17" s="6"/>
      <c r="VD17" s="6"/>
      <c r="VE17" s="6"/>
      <c r="VF17" s="6"/>
      <c r="VG17" s="6"/>
      <c r="VH17" s="6"/>
      <c r="VI17" s="6"/>
      <c r="VJ17" s="6"/>
      <c r="VK17" s="6"/>
      <c r="VL17" s="6"/>
      <c r="VM17" s="6"/>
      <c r="VN17" s="6"/>
      <c r="VO17" s="6"/>
      <c r="VP17" s="6"/>
      <c r="VQ17" s="6"/>
      <c r="VR17" s="6"/>
      <c r="VS17" s="6"/>
      <c r="VT17" s="6"/>
      <c r="VU17" s="6"/>
      <c r="VV17" s="6"/>
      <c r="VW17" s="6"/>
      <c r="VX17" s="6"/>
      <c r="VY17" s="6"/>
      <c r="VZ17" s="6"/>
      <c r="WA17" s="6"/>
      <c r="WB17" s="6"/>
      <c r="WC17" s="6"/>
      <c r="WD17" s="6"/>
      <c r="WE17" s="6"/>
      <c r="WF17" s="6"/>
      <c r="WG17" s="6"/>
      <c r="WH17" s="6"/>
      <c r="WI17" s="6"/>
      <c r="WJ17" s="6"/>
      <c r="WK17" s="6"/>
      <c r="WL17" s="6"/>
      <c r="WM17" s="6"/>
      <c r="WN17" s="6"/>
      <c r="WO17" s="6"/>
      <c r="WP17" s="6"/>
      <c r="WQ17" s="6"/>
      <c r="WR17" s="6"/>
      <c r="WS17" s="6"/>
      <c r="WT17" s="6"/>
      <c r="WU17" s="6"/>
      <c r="WV17" s="6"/>
      <c r="WW17" s="6"/>
      <c r="WX17" s="6"/>
      <c r="WY17" s="6"/>
      <c r="WZ17" s="6"/>
      <c r="XA17" s="6"/>
      <c r="XB17" s="6"/>
      <c r="XC17" s="6"/>
      <c r="XD17" s="6"/>
      <c r="XE17" s="6"/>
      <c r="XF17" s="6"/>
      <c r="XG17" s="6"/>
      <c r="XH17" s="6"/>
      <c r="XI17" s="6"/>
      <c r="XJ17" s="6"/>
      <c r="XK17" s="6"/>
      <c r="XL17" s="6"/>
      <c r="XM17" s="6"/>
      <c r="XN17" s="6"/>
      <c r="XO17" s="6"/>
      <c r="XP17" s="6"/>
      <c r="XQ17" s="6"/>
      <c r="XR17" s="6"/>
      <c r="XS17" s="6"/>
      <c r="XT17" s="6"/>
      <c r="XU17" s="6"/>
      <c r="XV17" s="6"/>
      <c r="XW17" s="6"/>
    </row>
    <row r="18" spans="1:647" s="74" customFormat="1" x14ac:dyDescent="0.3">
      <c r="A18" s="71"/>
      <c r="B18" s="115"/>
      <c r="C18" s="120"/>
      <c r="D18" s="25" t="s">
        <v>80</v>
      </c>
      <c r="E18" s="25" t="s">
        <v>81</v>
      </c>
      <c r="F18" s="25">
        <v>60</v>
      </c>
      <c r="G18" s="25">
        <v>97.53</v>
      </c>
      <c r="H18" s="25">
        <v>29.26</v>
      </c>
      <c r="I18" s="25">
        <f t="shared" si="0"/>
        <v>1.63</v>
      </c>
      <c r="J18" s="25">
        <f t="shared" si="3"/>
        <v>0.49</v>
      </c>
      <c r="K18" s="25" t="s">
        <v>136</v>
      </c>
      <c r="L18" s="25">
        <v>0.02</v>
      </c>
      <c r="M18" s="26">
        <f t="shared" si="7"/>
        <v>0.04</v>
      </c>
      <c r="N18" s="24">
        <f t="shared" si="1"/>
        <v>1.2</v>
      </c>
      <c r="O18" s="27">
        <f t="shared" si="2"/>
        <v>10</v>
      </c>
      <c r="P18" s="24">
        <f t="shared" si="4"/>
        <v>1.2</v>
      </c>
      <c r="Q18" s="27">
        <f t="shared" si="5"/>
        <v>10</v>
      </c>
      <c r="R18" s="28">
        <f t="shared" si="9"/>
        <v>14.6</v>
      </c>
      <c r="S18" s="29">
        <f t="shared" si="6"/>
        <v>121.66666666666667</v>
      </c>
      <c r="T18" s="71"/>
      <c r="U18" s="71"/>
      <c r="V18" s="72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71"/>
      <c r="BB18" s="71"/>
      <c r="BC18" s="71"/>
      <c r="BD18" s="71"/>
      <c r="BE18" s="71"/>
      <c r="BF18" s="71"/>
      <c r="BG18" s="71"/>
      <c r="BH18" s="71"/>
      <c r="BI18" s="71"/>
      <c r="BJ18" s="71"/>
      <c r="BK18" s="71"/>
      <c r="BL18" s="71"/>
      <c r="BM18" s="71"/>
      <c r="BN18" s="71"/>
      <c r="BO18" s="71"/>
      <c r="BP18" s="71"/>
      <c r="BQ18" s="71"/>
      <c r="BR18" s="71"/>
      <c r="BS18" s="71"/>
      <c r="BT18" s="71"/>
      <c r="BU18" s="71"/>
      <c r="BV18" s="71"/>
      <c r="BW18" s="71"/>
      <c r="BX18" s="71"/>
      <c r="BY18" s="71"/>
      <c r="BZ18" s="71"/>
      <c r="CA18" s="71"/>
      <c r="CB18" s="71"/>
      <c r="CC18" s="71"/>
      <c r="CD18" s="71"/>
      <c r="CE18" s="71"/>
      <c r="CF18" s="71"/>
      <c r="CG18" s="71"/>
      <c r="CH18" s="71"/>
      <c r="CI18" s="71"/>
      <c r="CJ18" s="71"/>
      <c r="CK18" s="71"/>
      <c r="CL18" s="71"/>
      <c r="CM18" s="71"/>
      <c r="CN18" s="71"/>
      <c r="CO18" s="71"/>
      <c r="CP18" s="71"/>
      <c r="CQ18" s="71"/>
      <c r="CR18" s="71"/>
      <c r="CS18" s="71"/>
      <c r="CT18" s="71"/>
      <c r="CU18" s="71"/>
      <c r="CV18" s="71"/>
      <c r="CW18" s="71"/>
      <c r="CX18" s="71"/>
      <c r="CY18" s="71"/>
      <c r="CZ18" s="71"/>
      <c r="DA18" s="71"/>
      <c r="DB18" s="71"/>
      <c r="DC18" s="71"/>
      <c r="DD18" s="71"/>
      <c r="DE18" s="71"/>
      <c r="DF18" s="71"/>
      <c r="DG18" s="71"/>
      <c r="DH18" s="71"/>
      <c r="DI18" s="71"/>
      <c r="DJ18" s="71"/>
      <c r="DK18" s="71"/>
      <c r="DL18" s="71"/>
      <c r="DM18" s="71"/>
      <c r="DN18" s="71"/>
      <c r="DO18" s="71"/>
      <c r="DP18" s="71"/>
      <c r="DQ18" s="71"/>
      <c r="DR18" s="71"/>
      <c r="DS18" s="71"/>
      <c r="DT18" s="71"/>
      <c r="DU18" s="71"/>
      <c r="DV18" s="71"/>
      <c r="DW18" s="71"/>
      <c r="DX18" s="71"/>
      <c r="DY18" s="71"/>
      <c r="DZ18" s="71"/>
      <c r="EA18" s="71"/>
      <c r="EB18" s="71"/>
      <c r="EC18" s="71"/>
      <c r="ED18" s="71"/>
      <c r="EE18" s="71"/>
      <c r="EF18" s="71"/>
      <c r="EG18" s="71"/>
      <c r="EH18" s="71"/>
      <c r="EI18" s="71"/>
      <c r="EJ18" s="71"/>
      <c r="EK18" s="71"/>
      <c r="EL18" s="71"/>
      <c r="EM18" s="71"/>
      <c r="EN18" s="71"/>
      <c r="EO18" s="71"/>
      <c r="EP18" s="71"/>
      <c r="EQ18" s="71"/>
      <c r="ER18" s="71"/>
      <c r="ES18" s="71"/>
      <c r="ET18" s="71"/>
      <c r="EU18" s="71"/>
      <c r="EV18" s="71"/>
      <c r="EW18" s="71"/>
      <c r="EX18" s="71"/>
      <c r="EY18" s="71"/>
      <c r="EZ18" s="71"/>
      <c r="FA18" s="71"/>
      <c r="FB18" s="71"/>
      <c r="FC18" s="71"/>
      <c r="FD18" s="71"/>
      <c r="FE18" s="71"/>
      <c r="FF18" s="71"/>
      <c r="FG18" s="71"/>
      <c r="FH18" s="71"/>
      <c r="FI18" s="71"/>
      <c r="FJ18" s="71"/>
      <c r="FK18" s="71"/>
      <c r="FL18" s="71"/>
      <c r="FM18" s="71"/>
      <c r="FN18" s="71"/>
      <c r="FO18" s="71"/>
      <c r="FP18" s="71"/>
      <c r="FQ18" s="71"/>
      <c r="FR18" s="71"/>
      <c r="FS18" s="71"/>
      <c r="FT18" s="71"/>
      <c r="FU18" s="71"/>
      <c r="FV18" s="71"/>
      <c r="FW18" s="71"/>
      <c r="FX18" s="71"/>
      <c r="FY18" s="71"/>
      <c r="FZ18" s="71"/>
      <c r="GA18" s="71"/>
      <c r="GB18" s="71"/>
      <c r="GC18" s="71"/>
      <c r="GD18" s="71"/>
      <c r="GE18" s="71"/>
      <c r="GF18" s="71"/>
      <c r="GG18" s="71"/>
      <c r="GH18" s="71"/>
      <c r="GI18" s="71"/>
      <c r="GJ18" s="71"/>
      <c r="GK18" s="71"/>
      <c r="GL18" s="71"/>
      <c r="GM18" s="71"/>
      <c r="GN18" s="71"/>
      <c r="GO18" s="71"/>
      <c r="GP18" s="71"/>
      <c r="GQ18" s="71"/>
      <c r="GR18" s="71"/>
      <c r="GS18" s="71"/>
      <c r="GT18" s="71"/>
      <c r="GU18" s="71"/>
      <c r="GV18" s="71"/>
      <c r="GW18" s="71"/>
      <c r="GX18" s="71"/>
      <c r="GY18" s="71"/>
      <c r="GZ18" s="71"/>
      <c r="HA18" s="71"/>
      <c r="HB18" s="71"/>
      <c r="HC18" s="71"/>
      <c r="HD18" s="71"/>
      <c r="HE18" s="71"/>
      <c r="HF18" s="71"/>
      <c r="HG18" s="71"/>
      <c r="HH18" s="71"/>
      <c r="HI18" s="71"/>
      <c r="HJ18" s="71"/>
      <c r="HK18" s="71"/>
      <c r="HL18" s="71"/>
      <c r="HM18" s="71"/>
      <c r="HN18" s="71"/>
      <c r="HO18" s="71"/>
      <c r="HP18" s="71"/>
      <c r="HQ18" s="71"/>
      <c r="HR18" s="71"/>
      <c r="HS18" s="71"/>
      <c r="HT18" s="71"/>
      <c r="HU18" s="71"/>
      <c r="HV18" s="71"/>
      <c r="HW18" s="71"/>
      <c r="HX18" s="71"/>
      <c r="HY18" s="71"/>
      <c r="HZ18" s="71"/>
      <c r="IA18" s="71"/>
      <c r="IB18" s="71"/>
      <c r="IC18" s="71"/>
      <c r="ID18" s="71"/>
      <c r="IE18" s="71"/>
      <c r="IF18" s="71"/>
      <c r="IG18" s="73"/>
      <c r="IH18" s="73"/>
      <c r="II18" s="73"/>
      <c r="IJ18" s="73"/>
      <c r="IK18" s="73"/>
      <c r="IL18" s="73"/>
      <c r="IM18" s="73"/>
      <c r="IN18" s="73"/>
      <c r="IO18" s="73"/>
      <c r="IP18" s="73"/>
      <c r="IQ18" s="73"/>
      <c r="IR18" s="73"/>
      <c r="IS18" s="73"/>
      <c r="IT18" s="73"/>
      <c r="IU18" s="73"/>
      <c r="IV18" s="73"/>
      <c r="IW18" s="73"/>
      <c r="IX18" s="73"/>
      <c r="IY18" s="73"/>
      <c r="IZ18" s="73"/>
      <c r="JA18" s="73"/>
      <c r="JB18" s="73"/>
      <c r="JC18" s="73"/>
      <c r="JD18" s="73"/>
      <c r="JE18" s="73"/>
      <c r="JF18" s="73"/>
      <c r="JG18" s="73"/>
      <c r="JH18" s="73"/>
      <c r="JI18" s="73"/>
      <c r="JJ18" s="73"/>
      <c r="JK18" s="73"/>
      <c r="JL18" s="73"/>
      <c r="JM18" s="73"/>
      <c r="JN18" s="73"/>
      <c r="JO18" s="73"/>
      <c r="JP18" s="73"/>
      <c r="JQ18" s="73"/>
      <c r="JR18" s="73"/>
      <c r="JS18" s="73"/>
      <c r="JT18" s="73"/>
      <c r="JU18" s="73"/>
      <c r="JV18" s="73"/>
      <c r="JW18" s="73"/>
      <c r="JX18" s="73"/>
      <c r="JY18" s="73"/>
      <c r="JZ18" s="73"/>
      <c r="KA18" s="73"/>
      <c r="KB18" s="73"/>
      <c r="KC18" s="73"/>
      <c r="KD18" s="73"/>
      <c r="KE18" s="73"/>
      <c r="KF18" s="73"/>
      <c r="KG18" s="73"/>
      <c r="KH18" s="73"/>
      <c r="KI18" s="73"/>
      <c r="KJ18" s="73"/>
      <c r="KK18" s="73"/>
      <c r="KL18" s="73"/>
      <c r="KM18" s="73"/>
      <c r="KN18" s="73"/>
      <c r="KO18" s="73"/>
      <c r="KP18" s="73"/>
      <c r="KQ18" s="73"/>
      <c r="KR18" s="73"/>
      <c r="KS18" s="73"/>
      <c r="KT18" s="73"/>
      <c r="KU18" s="73"/>
      <c r="KV18" s="73"/>
      <c r="KW18" s="73"/>
      <c r="KX18" s="73"/>
      <c r="KY18" s="73"/>
      <c r="KZ18" s="73"/>
      <c r="LA18" s="73"/>
      <c r="LB18" s="73"/>
      <c r="LC18" s="73"/>
      <c r="LD18" s="73"/>
      <c r="LE18" s="73"/>
      <c r="LF18" s="73"/>
      <c r="LG18" s="73"/>
      <c r="LH18" s="73"/>
      <c r="LI18" s="73"/>
      <c r="LJ18" s="73"/>
      <c r="LK18" s="73"/>
      <c r="LL18" s="73"/>
      <c r="LM18" s="73"/>
      <c r="LN18" s="73"/>
      <c r="LO18" s="73"/>
      <c r="LP18" s="73"/>
      <c r="LQ18" s="73"/>
      <c r="LR18" s="73"/>
      <c r="LS18" s="73"/>
      <c r="LT18" s="73"/>
      <c r="LU18" s="73"/>
      <c r="LV18" s="73"/>
      <c r="LW18" s="73"/>
      <c r="LX18" s="73"/>
      <c r="LY18" s="73"/>
      <c r="LZ18" s="73"/>
      <c r="MA18" s="73"/>
      <c r="MB18" s="73"/>
      <c r="MC18" s="73"/>
      <c r="MD18" s="73"/>
      <c r="ME18" s="73"/>
      <c r="MF18" s="73"/>
      <c r="MG18" s="73"/>
      <c r="MH18" s="73"/>
      <c r="MI18" s="73"/>
      <c r="MJ18" s="73"/>
      <c r="MK18" s="73"/>
      <c r="ML18" s="73"/>
      <c r="MM18" s="73"/>
      <c r="MN18" s="73"/>
      <c r="MO18" s="73"/>
      <c r="MP18" s="73"/>
      <c r="MQ18" s="73"/>
      <c r="MR18" s="73"/>
      <c r="MS18" s="73"/>
      <c r="MT18" s="73"/>
      <c r="MU18" s="73"/>
      <c r="MV18" s="73"/>
      <c r="MW18" s="73"/>
      <c r="MX18" s="73"/>
      <c r="MY18" s="73"/>
      <c r="MZ18" s="73"/>
      <c r="NA18" s="73"/>
      <c r="NB18" s="73"/>
      <c r="NC18" s="73"/>
      <c r="ND18" s="73"/>
      <c r="NE18" s="73"/>
      <c r="NF18" s="73"/>
      <c r="NG18" s="73"/>
      <c r="NH18" s="73"/>
      <c r="NI18" s="73"/>
      <c r="NJ18" s="73"/>
      <c r="NK18" s="73"/>
      <c r="NL18" s="73"/>
      <c r="NM18" s="73"/>
      <c r="NN18" s="73"/>
      <c r="NO18" s="73"/>
      <c r="NP18" s="73"/>
      <c r="NQ18" s="73"/>
      <c r="NR18" s="73"/>
      <c r="NS18" s="73"/>
      <c r="NT18" s="73"/>
      <c r="NU18" s="73"/>
      <c r="NV18" s="73"/>
      <c r="NW18" s="73"/>
      <c r="NX18" s="73"/>
      <c r="NY18" s="73"/>
      <c r="NZ18" s="73"/>
      <c r="OA18" s="73"/>
      <c r="OB18" s="73"/>
      <c r="OC18" s="73"/>
      <c r="OD18" s="73"/>
      <c r="OE18" s="73"/>
      <c r="OF18" s="73"/>
      <c r="OG18" s="73"/>
      <c r="OH18" s="73"/>
      <c r="OI18" s="73"/>
      <c r="OJ18" s="73"/>
      <c r="OK18" s="73"/>
      <c r="OL18" s="73"/>
      <c r="OM18" s="73"/>
      <c r="ON18" s="73"/>
      <c r="OO18" s="73"/>
      <c r="OP18" s="73"/>
      <c r="OQ18" s="73"/>
      <c r="OR18" s="73"/>
      <c r="OS18" s="73"/>
      <c r="OT18" s="73"/>
      <c r="OU18" s="73"/>
      <c r="OV18" s="73"/>
      <c r="OW18" s="73"/>
      <c r="OX18" s="73"/>
      <c r="OY18" s="73"/>
      <c r="OZ18" s="73"/>
      <c r="PA18" s="73"/>
      <c r="PB18" s="73"/>
      <c r="PC18" s="73"/>
      <c r="PD18" s="73"/>
      <c r="PE18" s="73"/>
      <c r="PF18" s="73"/>
      <c r="PG18" s="73"/>
      <c r="PH18" s="73"/>
      <c r="PI18" s="73"/>
      <c r="PJ18" s="73"/>
      <c r="PK18" s="73"/>
      <c r="PL18" s="73"/>
      <c r="PM18" s="73"/>
      <c r="PN18" s="73"/>
      <c r="PO18" s="73"/>
      <c r="PP18" s="73"/>
      <c r="PQ18" s="73"/>
      <c r="PR18" s="73"/>
      <c r="PS18" s="73"/>
      <c r="PT18" s="73"/>
      <c r="PU18" s="73"/>
      <c r="PV18" s="73"/>
      <c r="PW18" s="73"/>
      <c r="PX18" s="73"/>
      <c r="PY18" s="73"/>
      <c r="PZ18" s="73"/>
      <c r="QA18" s="73"/>
      <c r="QB18" s="73"/>
      <c r="QC18" s="73"/>
      <c r="QD18" s="73"/>
      <c r="QE18" s="73"/>
      <c r="QF18" s="73"/>
      <c r="QG18" s="73"/>
      <c r="QH18" s="73"/>
      <c r="QI18" s="73"/>
      <c r="QJ18" s="73"/>
      <c r="QK18" s="73"/>
      <c r="QL18" s="73"/>
      <c r="QM18" s="73"/>
      <c r="QN18" s="73"/>
      <c r="QO18" s="73"/>
      <c r="QP18" s="73"/>
      <c r="QQ18" s="73"/>
      <c r="QR18" s="73"/>
      <c r="QS18" s="73"/>
      <c r="QT18" s="73"/>
      <c r="QU18" s="73"/>
      <c r="QV18" s="73"/>
      <c r="QW18" s="73"/>
      <c r="QX18" s="73"/>
      <c r="QY18" s="73"/>
      <c r="QZ18" s="73"/>
      <c r="RA18" s="73"/>
      <c r="RB18" s="73"/>
      <c r="RC18" s="73"/>
      <c r="RD18" s="73"/>
      <c r="RE18" s="73"/>
      <c r="RF18" s="73"/>
      <c r="RG18" s="73"/>
      <c r="RH18" s="73"/>
      <c r="RI18" s="73"/>
      <c r="RJ18" s="73"/>
      <c r="RK18" s="73"/>
      <c r="RL18" s="73"/>
      <c r="RM18" s="73"/>
      <c r="RN18" s="73"/>
      <c r="RO18" s="73"/>
      <c r="RP18" s="73"/>
      <c r="RQ18" s="73"/>
      <c r="RR18" s="73"/>
      <c r="RS18" s="73"/>
      <c r="RT18" s="73"/>
      <c r="RU18" s="73"/>
      <c r="RV18" s="73"/>
      <c r="RW18" s="73"/>
      <c r="RX18" s="73"/>
      <c r="RY18" s="73"/>
      <c r="RZ18" s="73"/>
      <c r="SA18" s="73"/>
      <c r="SB18" s="73"/>
      <c r="SC18" s="73"/>
      <c r="SD18" s="73"/>
      <c r="SE18" s="73"/>
      <c r="SF18" s="73"/>
      <c r="SG18" s="73"/>
      <c r="SH18" s="73"/>
      <c r="SI18" s="73"/>
      <c r="SJ18" s="73"/>
      <c r="SK18" s="73"/>
      <c r="SL18" s="73"/>
      <c r="SM18" s="73"/>
      <c r="SN18" s="73"/>
      <c r="SO18" s="73"/>
      <c r="SP18" s="73"/>
      <c r="SQ18" s="73"/>
      <c r="SR18" s="73"/>
      <c r="SS18" s="73"/>
      <c r="ST18" s="73"/>
      <c r="SU18" s="73"/>
      <c r="SV18" s="73"/>
      <c r="SW18" s="73"/>
      <c r="SX18" s="73"/>
      <c r="SY18" s="73"/>
      <c r="SZ18" s="73"/>
      <c r="TA18" s="73"/>
      <c r="TB18" s="73"/>
      <c r="TC18" s="73"/>
      <c r="TD18" s="73"/>
      <c r="TE18" s="73"/>
      <c r="TF18" s="73"/>
      <c r="TG18" s="73"/>
      <c r="TH18" s="73"/>
      <c r="TI18" s="73"/>
      <c r="TJ18" s="73"/>
      <c r="TK18" s="73"/>
      <c r="TL18" s="73"/>
      <c r="TM18" s="73"/>
      <c r="TN18" s="73"/>
      <c r="TO18" s="73"/>
      <c r="TP18" s="73"/>
      <c r="TQ18" s="73"/>
      <c r="TR18" s="73"/>
      <c r="TS18" s="73"/>
      <c r="TT18" s="73"/>
      <c r="TU18" s="73"/>
      <c r="TV18" s="73"/>
      <c r="TW18" s="73"/>
      <c r="TX18" s="73"/>
      <c r="TY18" s="73"/>
      <c r="TZ18" s="73"/>
      <c r="UA18" s="73"/>
      <c r="UB18" s="73"/>
      <c r="UC18" s="73"/>
      <c r="UD18" s="73"/>
      <c r="UE18" s="73"/>
      <c r="UF18" s="73"/>
      <c r="UG18" s="73"/>
      <c r="UH18" s="73"/>
      <c r="UI18" s="73"/>
      <c r="UJ18" s="73"/>
      <c r="UK18" s="73"/>
      <c r="UL18" s="73"/>
      <c r="UM18" s="73"/>
      <c r="UN18" s="73"/>
      <c r="UO18" s="73"/>
      <c r="UP18" s="73"/>
      <c r="UQ18" s="73"/>
      <c r="UR18" s="73"/>
      <c r="US18" s="73"/>
      <c r="UT18" s="73"/>
      <c r="UU18" s="73"/>
      <c r="UV18" s="73"/>
      <c r="UW18" s="73"/>
      <c r="UX18" s="73"/>
      <c r="UY18" s="73"/>
      <c r="UZ18" s="73"/>
      <c r="VA18" s="73"/>
      <c r="VB18" s="73"/>
      <c r="VC18" s="73"/>
      <c r="VD18" s="73"/>
      <c r="VE18" s="73"/>
      <c r="VF18" s="73"/>
      <c r="VG18" s="73"/>
      <c r="VH18" s="73"/>
      <c r="VI18" s="73"/>
      <c r="VJ18" s="73"/>
      <c r="VK18" s="73"/>
      <c r="VL18" s="73"/>
      <c r="VM18" s="73"/>
      <c r="VN18" s="73"/>
      <c r="VO18" s="73"/>
      <c r="VP18" s="73"/>
      <c r="VQ18" s="73"/>
      <c r="VR18" s="73"/>
      <c r="VS18" s="73"/>
      <c r="VT18" s="73"/>
      <c r="VU18" s="73"/>
      <c r="VV18" s="73"/>
      <c r="VW18" s="73"/>
      <c r="VX18" s="73"/>
      <c r="VY18" s="73"/>
      <c r="VZ18" s="73"/>
      <c r="WA18" s="73"/>
      <c r="WB18" s="73"/>
      <c r="WC18" s="73"/>
      <c r="WD18" s="73"/>
      <c r="WE18" s="73"/>
      <c r="WF18" s="73"/>
      <c r="WG18" s="73"/>
      <c r="WH18" s="73"/>
      <c r="WI18" s="73"/>
      <c r="WJ18" s="73"/>
      <c r="WK18" s="73"/>
      <c r="WL18" s="73"/>
      <c r="WM18" s="73"/>
      <c r="WN18" s="73"/>
      <c r="WO18" s="73"/>
      <c r="WP18" s="73"/>
      <c r="WQ18" s="73"/>
      <c r="WR18" s="73"/>
      <c r="WS18" s="73"/>
      <c r="WT18" s="73"/>
      <c r="WU18" s="73"/>
      <c r="WV18" s="73"/>
      <c r="WW18" s="73"/>
      <c r="WX18" s="73"/>
      <c r="WY18" s="73"/>
      <c r="WZ18" s="73"/>
      <c r="XA18" s="73"/>
      <c r="XB18" s="73"/>
      <c r="XC18" s="73"/>
      <c r="XD18" s="73"/>
      <c r="XE18" s="73"/>
      <c r="XF18" s="73"/>
      <c r="XG18" s="73"/>
      <c r="XH18" s="73"/>
      <c r="XI18" s="73"/>
      <c r="XJ18" s="73"/>
      <c r="XK18" s="73"/>
      <c r="XL18" s="73"/>
      <c r="XM18" s="73"/>
      <c r="XN18" s="73"/>
      <c r="XO18" s="73"/>
      <c r="XP18" s="73"/>
      <c r="XQ18" s="73"/>
      <c r="XR18" s="73"/>
      <c r="XS18" s="73"/>
      <c r="XT18" s="73"/>
      <c r="XU18" s="73"/>
      <c r="XV18" s="73"/>
      <c r="XW18" s="73"/>
    </row>
    <row r="19" spans="1:647" s="74" customFormat="1" x14ac:dyDescent="0.3">
      <c r="A19" s="71"/>
      <c r="B19" s="115"/>
      <c r="C19" s="120"/>
      <c r="D19" s="25" t="s">
        <v>89</v>
      </c>
      <c r="E19" s="25" t="s">
        <v>88</v>
      </c>
      <c r="F19" s="25">
        <v>60</v>
      </c>
      <c r="G19" s="25">
        <v>32.07</v>
      </c>
      <c r="H19" s="25">
        <v>9.6199999999999992</v>
      </c>
      <c r="I19" s="25">
        <f t="shared" si="0"/>
        <v>0.53</v>
      </c>
      <c r="J19" s="25">
        <f t="shared" si="3"/>
        <v>0.16</v>
      </c>
      <c r="K19" s="25" t="s">
        <v>136</v>
      </c>
      <c r="L19" s="25">
        <v>0.02</v>
      </c>
      <c r="M19" s="26">
        <f t="shared" si="7"/>
        <v>0.04</v>
      </c>
      <c r="N19" s="24">
        <f t="shared" si="1"/>
        <v>1.2</v>
      </c>
      <c r="O19" s="27">
        <f t="shared" si="2"/>
        <v>10</v>
      </c>
      <c r="P19" s="24">
        <f t="shared" si="4"/>
        <v>1.2</v>
      </c>
      <c r="Q19" s="27">
        <f t="shared" si="5"/>
        <v>10</v>
      </c>
      <c r="R19" s="28">
        <f t="shared" si="9"/>
        <v>14.6</v>
      </c>
      <c r="S19" s="29">
        <f t="shared" si="6"/>
        <v>121.66666666666667</v>
      </c>
      <c r="T19" s="71"/>
      <c r="U19" s="71"/>
      <c r="V19" s="72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71"/>
      <c r="BB19" s="71"/>
      <c r="BC19" s="71"/>
      <c r="BD19" s="71"/>
      <c r="BE19" s="71"/>
      <c r="BF19" s="71"/>
      <c r="BG19" s="71"/>
      <c r="BH19" s="71"/>
      <c r="BI19" s="71"/>
      <c r="BJ19" s="71"/>
      <c r="BK19" s="71"/>
      <c r="BL19" s="71"/>
      <c r="BM19" s="71"/>
      <c r="BN19" s="71"/>
      <c r="BO19" s="71"/>
      <c r="BP19" s="71"/>
      <c r="BQ19" s="71"/>
      <c r="BR19" s="71"/>
      <c r="BS19" s="71"/>
      <c r="BT19" s="71"/>
      <c r="BU19" s="71"/>
      <c r="BV19" s="71"/>
      <c r="BW19" s="71"/>
      <c r="BX19" s="71"/>
      <c r="BY19" s="71"/>
      <c r="BZ19" s="71"/>
      <c r="CA19" s="71"/>
      <c r="CB19" s="71"/>
      <c r="CC19" s="71"/>
      <c r="CD19" s="71"/>
      <c r="CE19" s="71"/>
      <c r="CF19" s="71"/>
      <c r="CG19" s="71"/>
      <c r="CH19" s="71"/>
      <c r="CI19" s="71"/>
      <c r="CJ19" s="71"/>
      <c r="CK19" s="71"/>
      <c r="CL19" s="71"/>
      <c r="CM19" s="71"/>
      <c r="CN19" s="71"/>
      <c r="CO19" s="71"/>
      <c r="CP19" s="71"/>
      <c r="CQ19" s="71"/>
      <c r="CR19" s="71"/>
      <c r="CS19" s="71"/>
      <c r="CT19" s="71"/>
      <c r="CU19" s="71"/>
      <c r="CV19" s="71"/>
      <c r="CW19" s="71"/>
      <c r="CX19" s="71"/>
      <c r="CY19" s="71"/>
      <c r="CZ19" s="71"/>
      <c r="DA19" s="71"/>
      <c r="DB19" s="71"/>
      <c r="DC19" s="71"/>
      <c r="DD19" s="71"/>
      <c r="DE19" s="71"/>
      <c r="DF19" s="71"/>
      <c r="DG19" s="71"/>
      <c r="DH19" s="71"/>
      <c r="DI19" s="71"/>
      <c r="DJ19" s="71"/>
      <c r="DK19" s="71"/>
      <c r="DL19" s="71"/>
      <c r="DM19" s="71"/>
      <c r="DN19" s="71"/>
      <c r="DO19" s="71"/>
      <c r="DP19" s="71"/>
      <c r="DQ19" s="71"/>
      <c r="DR19" s="71"/>
      <c r="DS19" s="71"/>
      <c r="DT19" s="71"/>
      <c r="DU19" s="71"/>
      <c r="DV19" s="71"/>
      <c r="DW19" s="71"/>
      <c r="DX19" s="71"/>
      <c r="DY19" s="71"/>
      <c r="DZ19" s="71"/>
      <c r="EA19" s="71"/>
      <c r="EB19" s="71"/>
      <c r="EC19" s="71"/>
      <c r="ED19" s="71"/>
      <c r="EE19" s="71"/>
      <c r="EF19" s="71"/>
      <c r="EG19" s="71"/>
      <c r="EH19" s="71"/>
      <c r="EI19" s="71"/>
      <c r="EJ19" s="71"/>
      <c r="EK19" s="71"/>
      <c r="EL19" s="71"/>
      <c r="EM19" s="71"/>
      <c r="EN19" s="71"/>
      <c r="EO19" s="71"/>
      <c r="EP19" s="71"/>
      <c r="EQ19" s="71"/>
      <c r="ER19" s="71"/>
      <c r="ES19" s="71"/>
      <c r="ET19" s="71"/>
      <c r="EU19" s="71"/>
      <c r="EV19" s="71"/>
      <c r="EW19" s="71"/>
      <c r="EX19" s="71"/>
      <c r="EY19" s="71"/>
      <c r="EZ19" s="71"/>
      <c r="FA19" s="71"/>
      <c r="FB19" s="71"/>
      <c r="FC19" s="71"/>
      <c r="FD19" s="71"/>
      <c r="FE19" s="71"/>
      <c r="FF19" s="71"/>
      <c r="FG19" s="71"/>
      <c r="FH19" s="71"/>
      <c r="FI19" s="71"/>
      <c r="FJ19" s="71"/>
      <c r="FK19" s="71"/>
      <c r="FL19" s="71"/>
      <c r="FM19" s="71"/>
      <c r="FN19" s="71"/>
      <c r="FO19" s="71"/>
      <c r="FP19" s="71"/>
      <c r="FQ19" s="71"/>
      <c r="FR19" s="71"/>
      <c r="FS19" s="71"/>
      <c r="FT19" s="71"/>
      <c r="FU19" s="71"/>
      <c r="FV19" s="71"/>
      <c r="FW19" s="71"/>
      <c r="FX19" s="71"/>
      <c r="FY19" s="71"/>
      <c r="FZ19" s="71"/>
      <c r="GA19" s="71"/>
      <c r="GB19" s="71"/>
      <c r="GC19" s="71"/>
      <c r="GD19" s="71"/>
      <c r="GE19" s="71"/>
      <c r="GF19" s="71"/>
      <c r="GG19" s="71"/>
      <c r="GH19" s="71"/>
      <c r="GI19" s="71"/>
      <c r="GJ19" s="71"/>
      <c r="GK19" s="71"/>
      <c r="GL19" s="71"/>
      <c r="GM19" s="71"/>
      <c r="GN19" s="71"/>
      <c r="GO19" s="71"/>
      <c r="GP19" s="71"/>
      <c r="GQ19" s="71"/>
      <c r="GR19" s="71"/>
      <c r="GS19" s="71"/>
      <c r="GT19" s="71"/>
      <c r="GU19" s="71"/>
      <c r="GV19" s="71"/>
      <c r="GW19" s="71"/>
      <c r="GX19" s="71"/>
      <c r="GY19" s="71"/>
      <c r="GZ19" s="71"/>
      <c r="HA19" s="71"/>
      <c r="HB19" s="71"/>
      <c r="HC19" s="71"/>
      <c r="HD19" s="71"/>
      <c r="HE19" s="71"/>
      <c r="HF19" s="71"/>
      <c r="HG19" s="71"/>
      <c r="HH19" s="71"/>
      <c r="HI19" s="71"/>
      <c r="HJ19" s="71"/>
      <c r="HK19" s="71"/>
      <c r="HL19" s="71"/>
      <c r="HM19" s="71"/>
      <c r="HN19" s="71"/>
      <c r="HO19" s="71"/>
      <c r="HP19" s="71"/>
      <c r="HQ19" s="71"/>
      <c r="HR19" s="71"/>
      <c r="HS19" s="71"/>
      <c r="HT19" s="71"/>
      <c r="HU19" s="71"/>
      <c r="HV19" s="71"/>
      <c r="HW19" s="71"/>
      <c r="HX19" s="71"/>
      <c r="HY19" s="71"/>
      <c r="HZ19" s="71"/>
      <c r="IA19" s="71"/>
      <c r="IB19" s="71"/>
      <c r="IC19" s="71"/>
      <c r="ID19" s="71"/>
      <c r="IE19" s="71"/>
      <c r="IF19" s="71"/>
      <c r="IG19" s="73"/>
      <c r="IH19" s="73"/>
      <c r="II19" s="73"/>
      <c r="IJ19" s="73"/>
      <c r="IK19" s="73"/>
      <c r="IL19" s="73"/>
      <c r="IM19" s="73"/>
      <c r="IN19" s="73"/>
      <c r="IO19" s="73"/>
      <c r="IP19" s="73"/>
      <c r="IQ19" s="73"/>
      <c r="IR19" s="73"/>
      <c r="IS19" s="73"/>
      <c r="IT19" s="73"/>
      <c r="IU19" s="73"/>
      <c r="IV19" s="73"/>
      <c r="IW19" s="73"/>
      <c r="IX19" s="73"/>
      <c r="IY19" s="73"/>
      <c r="IZ19" s="73"/>
      <c r="JA19" s="73"/>
      <c r="JB19" s="73"/>
      <c r="JC19" s="73"/>
      <c r="JD19" s="73"/>
      <c r="JE19" s="73"/>
      <c r="JF19" s="73"/>
      <c r="JG19" s="73"/>
      <c r="JH19" s="73"/>
      <c r="JI19" s="73"/>
      <c r="JJ19" s="73"/>
      <c r="JK19" s="73"/>
      <c r="JL19" s="73"/>
      <c r="JM19" s="73"/>
      <c r="JN19" s="73"/>
      <c r="JO19" s="73"/>
      <c r="JP19" s="73"/>
      <c r="JQ19" s="73"/>
      <c r="JR19" s="73"/>
      <c r="JS19" s="73"/>
      <c r="JT19" s="73"/>
      <c r="JU19" s="73"/>
      <c r="JV19" s="73"/>
      <c r="JW19" s="73"/>
      <c r="JX19" s="73"/>
      <c r="JY19" s="73"/>
      <c r="JZ19" s="73"/>
      <c r="KA19" s="73"/>
      <c r="KB19" s="73"/>
      <c r="KC19" s="73"/>
      <c r="KD19" s="73"/>
      <c r="KE19" s="73"/>
      <c r="KF19" s="73"/>
      <c r="KG19" s="73"/>
      <c r="KH19" s="73"/>
      <c r="KI19" s="73"/>
      <c r="KJ19" s="73"/>
      <c r="KK19" s="73"/>
      <c r="KL19" s="73"/>
      <c r="KM19" s="73"/>
      <c r="KN19" s="73"/>
      <c r="KO19" s="73"/>
      <c r="KP19" s="73"/>
      <c r="KQ19" s="73"/>
      <c r="KR19" s="73"/>
      <c r="KS19" s="73"/>
      <c r="KT19" s="73"/>
      <c r="KU19" s="73"/>
      <c r="KV19" s="73"/>
      <c r="KW19" s="73"/>
      <c r="KX19" s="73"/>
      <c r="KY19" s="73"/>
      <c r="KZ19" s="73"/>
      <c r="LA19" s="73"/>
      <c r="LB19" s="73"/>
      <c r="LC19" s="73"/>
      <c r="LD19" s="73"/>
      <c r="LE19" s="73"/>
      <c r="LF19" s="73"/>
      <c r="LG19" s="73"/>
      <c r="LH19" s="73"/>
      <c r="LI19" s="73"/>
      <c r="LJ19" s="73"/>
      <c r="LK19" s="73"/>
      <c r="LL19" s="73"/>
      <c r="LM19" s="73"/>
      <c r="LN19" s="73"/>
      <c r="LO19" s="73"/>
      <c r="LP19" s="73"/>
      <c r="LQ19" s="73"/>
      <c r="LR19" s="73"/>
      <c r="LS19" s="73"/>
      <c r="LT19" s="73"/>
      <c r="LU19" s="73"/>
      <c r="LV19" s="73"/>
      <c r="LW19" s="73"/>
      <c r="LX19" s="73"/>
      <c r="LY19" s="73"/>
      <c r="LZ19" s="73"/>
      <c r="MA19" s="73"/>
      <c r="MB19" s="73"/>
      <c r="MC19" s="73"/>
      <c r="MD19" s="73"/>
      <c r="ME19" s="73"/>
      <c r="MF19" s="73"/>
      <c r="MG19" s="73"/>
      <c r="MH19" s="73"/>
      <c r="MI19" s="73"/>
      <c r="MJ19" s="73"/>
      <c r="MK19" s="73"/>
      <c r="ML19" s="73"/>
      <c r="MM19" s="73"/>
      <c r="MN19" s="73"/>
      <c r="MO19" s="73"/>
      <c r="MP19" s="73"/>
      <c r="MQ19" s="73"/>
      <c r="MR19" s="73"/>
      <c r="MS19" s="73"/>
      <c r="MT19" s="73"/>
      <c r="MU19" s="73"/>
      <c r="MV19" s="73"/>
      <c r="MW19" s="73"/>
      <c r="MX19" s="73"/>
      <c r="MY19" s="73"/>
      <c r="MZ19" s="73"/>
      <c r="NA19" s="73"/>
      <c r="NB19" s="73"/>
      <c r="NC19" s="73"/>
      <c r="ND19" s="73"/>
      <c r="NE19" s="73"/>
      <c r="NF19" s="73"/>
      <c r="NG19" s="73"/>
      <c r="NH19" s="73"/>
      <c r="NI19" s="73"/>
      <c r="NJ19" s="73"/>
      <c r="NK19" s="73"/>
      <c r="NL19" s="73"/>
      <c r="NM19" s="73"/>
      <c r="NN19" s="73"/>
      <c r="NO19" s="73"/>
      <c r="NP19" s="73"/>
      <c r="NQ19" s="73"/>
      <c r="NR19" s="73"/>
      <c r="NS19" s="73"/>
      <c r="NT19" s="73"/>
      <c r="NU19" s="73"/>
      <c r="NV19" s="73"/>
      <c r="NW19" s="73"/>
      <c r="NX19" s="73"/>
      <c r="NY19" s="73"/>
      <c r="NZ19" s="73"/>
      <c r="OA19" s="73"/>
      <c r="OB19" s="73"/>
      <c r="OC19" s="73"/>
      <c r="OD19" s="73"/>
      <c r="OE19" s="73"/>
      <c r="OF19" s="73"/>
      <c r="OG19" s="73"/>
      <c r="OH19" s="73"/>
      <c r="OI19" s="73"/>
      <c r="OJ19" s="73"/>
      <c r="OK19" s="73"/>
      <c r="OL19" s="73"/>
      <c r="OM19" s="73"/>
      <c r="ON19" s="73"/>
      <c r="OO19" s="73"/>
      <c r="OP19" s="73"/>
      <c r="OQ19" s="73"/>
      <c r="OR19" s="73"/>
      <c r="OS19" s="73"/>
      <c r="OT19" s="73"/>
      <c r="OU19" s="73"/>
      <c r="OV19" s="73"/>
      <c r="OW19" s="73"/>
      <c r="OX19" s="73"/>
      <c r="OY19" s="73"/>
      <c r="OZ19" s="73"/>
      <c r="PA19" s="73"/>
      <c r="PB19" s="73"/>
      <c r="PC19" s="73"/>
      <c r="PD19" s="73"/>
      <c r="PE19" s="73"/>
      <c r="PF19" s="73"/>
      <c r="PG19" s="73"/>
      <c r="PH19" s="73"/>
      <c r="PI19" s="73"/>
      <c r="PJ19" s="73"/>
      <c r="PK19" s="73"/>
      <c r="PL19" s="73"/>
      <c r="PM19" s="73"/>
      <c r="PN19" s="73"/>
      <c r="PO19" s="73"/>
      <c r="PP19" s="73"/>
      <c r="PQ19" s="73"/>
      <c r="PR19" s="73"/>
      <c r="PS19" s="73"/>
      <c r="PT19" s="73"/>
      <c r="PU19" s="73"/>
      <c r="PV19" s="73"/>
      <c r="PW19" s="73"/>
      <c r="PX19" s="73"/>
      <c r="PY19" s="73"/>
      <c r="PZ19" s="73"/>
      <c r="QA19" s="73"/>
      <c r="QB19" s="73"/>
      <c r="QC19" s="73"/>
      <c r="QD19" s="73"/>
      <c r="QE19" s="73"/>
      <c r="QF19" s="73"/>
      <c r="QG19" s="73"/>
      <c r="QH19" s="73"/>
      <c r="QI19" s="73"/>
      <c r="QJ19" s="73"/>
      <c r="QK19" s="73"/>
      <c r="QL19" s="73"/>
      <c r="QM19" s="73"/>
      <c r="QN19" s="73"/>
      <c r="QO19" s="73"/>
      <c r="QP19" s="73"/>
      <c r="QQ19" s="73"/>
      <c r="QR19" s="73"/>
      <c r="QS19" s="73"/>
      <c r="QT19" s="73"/>
      <c r="QU19" s="73"/>
      <c r="QV19" s="73"/>
      <c r="QW19" s="73"/>
      <c r="QX19" s="73"/>
      <c r="QY19" s="73"/>
      <c r="QZ19" s="73"/>
      <c r="RA19" s="73"/>
      <c r="RB19" s="73"/>
      <c r="RC19" s="73"/>
      <c r="RD19" s="73"/>
      <c r="RE19" s="73"/>
      <c r="RF19" s="73"/>
      <c r="RG19" s="73"/>
      <c r="RH19" s="73"/>
      <c r="RI19" s="73"/>
      <c r="RJ19" s="73"/>
      <c r="RK19" s="73"/>
      <c r="RL19" s="73"/>
      <c r="RM19" s="73"/>
      <c r="RN19" s="73"/>
      <c r="RO19" s="73"/>
      <c r="RP19" s="73"/>
      <c r="RQ19" s="73"/>
      <c r="RR19" s="73"/>
      <c r="RS19" s="73"/>
      <c r="RT19" s="73"/>
      <c r="RU19" s="73"/>
      <c r="RV19" s="73"/>
      <c r="RW19" s="73"/>
      <c r="RX19" s="73"/>
      <c r="RY19" s="73"/>
      <c r="RZ19" s="73"/>
      <c r="SA19" s="73"/>
      <c r="SB19" s="73"/>
      <c r="SC19" s="73"/>
      <c r="SD19" s="73"/>
      <c r="SE19" s="73"/>
      <c r="SF19" s="73"/>
      <c r="SG19" s="73"/>
      <c r="SH19" s="73"/>
      <c r="SI19" s="73"/>
      <c r="SJ19" s="73"/>
      <c r="SK19" s="73"/>
      <c r="SL19" s="73"/>
      <c r="SM19" s="73"/>
      <c r="SN19" s="73"/>
      <c r="SO19" s="73"/>
      <c r="SP19" s="73"/>
      <c r="SQ19" s="73"/>
      <c r="SR19" s="73"/>
      <c r="SS19" s="73"/>
      <c r="ST19" s="73"/>
      <c r="SU19" s="73"/>
      <c r="SV19" s="73"/>
      <c r="SW19" s="73"/>
      <c r="SX19" s="73"/>
      <c r="SY19" s="73"/>
      <c r="SZ19" s="73"/>
      <c r="TA19" s="73"/>
      <c r="TB19" s="73"/>
      <c r="TC19" s="73"/>
      <c r="TD19" s="73"/>
      <c r="TE19" s="73"/>
      <c r="TF19" s="73"/>
      <c r="TG19" s="73"/>
      <c r="TH19" s="73"/>
      <c r="TI19" s="73"/>
      <c r="TJ19" s="73"/>
      <c r="TK19" s="73"/>
      <c r="TL19" s="73"/>
      <c r="TM19" s="73"/>
      <c r="TN19" s="73"/>
      <c r="TO19" s="73"/>
      <c r="TP19" s="73"/>
      <c r="TQ19" s="73"/>
      <c r="TR19" s="73"/>
      <c r="TS19" s="73"/>
      <c r="TT19" s="73"/>
      <c r="TU19" s="73"/>
      <c r="TV19" s="73"/>
      <c r="TW19" s="73"/>
      <c r="TX19" s="73"/>
      <c r="TY19" s="73"/>
      <c r="TZ19" s="73"/>
      <c r="UA19" s="73"/>
      <c r="UB19" s="73"/>
      <c r="UC19" s="73"/>
      <c r="UD19" s="73"/>
      <c r="UE19" s="73"/>
      <c r="UF19" s="73"/>
      <c r="UG19" s="73"/>
      <c r="UH19" s="73"/>
      <c r="UI19" s="73"/>
      <c r="UJ19" s="73"/>
      <c r="UK19" s="73"/>
      <c r="UL19" s="73"/>
      <c r="UM19" s="73"/>
      <c r="UN19" s="73"/>
      <c r="UO19" s="73"/>
      <c r="UP19" s="73"/>
      <c r="UQ19" s="73"/>
      <c r="UR19" s="73"/>
      <c r="US19" s="73"/>
      <c r="UT19" s="73"/>
      <c r="UU19" s="73"/>
      <c r="UV19" s="73"/>
      <c r="UW19" s="73"/>
      <c r="UX19" s="73"/>
      <c r="UY19" s="73"/>
      <c r="UZ19" s="73"/>
      <c r="VA19" s="73"/>
      <c r="VB19" s="73"/>
      <c r="VC19" s="73"/>
      <c r="VD19" s="73"/>
      <c r="VE19" s="73"/>
      <c r="VF19" s="73"/>
      <c r="VG19" s="73"/>
      <c r="VH19" s="73"/>
      <c r="VI19" s="73"/>
      <c r="VJ19" s="73"/>
      <c r="VK19" s="73"/>
      <c r="VL19" s="73"/>
      <c r="VM19" s="73"/>
      <c r="VN19" s="73"/>
      <c r="VO19" s="73"/>
      <c r="VP19" s="73"/>
      <c r="VQ19" s="73"/>
      <c r="VR19" s="73"/>
      <c r="VS19" s="73"/>
      <c r="VT19" s="73"/>
      <c r="VU19" s="73"/>
      <c r="VV19" s="73"/>
      <c r="VW19" s="73"/>
      <c r="VX19" s="73"/>
      <c r="VY19" s="73"/>
      <c r="VZ19" s="73"/>
      <c r="WA19" s="73"/>
      <c r="WB19" s="73"/>
      <c r="WC19" s="73"/>
      <c r="WD19" s="73"/>
      <c r="WE19" s="73"/>
      <c r="WF19" s="73"/>
      <c r="WG19" s="73"/>
      <c r="WH19" s="73"/>
      <c r="WI19" s="73"/>
      <c r="WJ19" s="73"/>
      <c r="WK19" s="73"/>
      <c r="WL19" s="73"/>
      <c r="WM19" s="73"/>
      <c r="WN19" s="73"/>
      <c r="WO19" s="73"/>
      <c r="WP19" s="73"/>
      <c r="WQ19" s="73"/>
      <c r="WR19" s="73"/>
      <c r="WS19" s="73"/>
      <c r="WT19" s="73"/>
      <c r="WU19" s="73"/>
      <c r="WV19" s="73"/>
      <c r="WW19" s="73"/>
      <c r="WX19" s="73"/>
      <c r="WY19" s="73"/>
      <c r="WZ19" s="73"/>
      <c r="XA19" s="73"/>
      <c r="XB19" s="73"/>
      <c r="XC19" s="73"/>
      <c r="XD19" s="73"/>
      <c r="XE19" s="73"/>
      <c r="XF19" s="73"/>
      <c r="XG19" s="73"/>
      <c r="XH19" s="73"/>
      <c r="XI19" s="73"/>
      <c r="XJ19" s="73"/>
      <c r="XK19" s="73"/>
      <c r="XL19" s="73"/>
      <c r="XM19" s="73"/>
      <c r="XN19" s="73"/>
      <c r="XO19" s="73"/>
      <c r="XP19" s="73"/>
      <c r="XQ19" s="73"/>
      <c r="XR19" s="73"/>
      <c r="XS19" s="73"/>
      <c r="XT19" s="73"/>
      <c r="XU19" s="73"/>
      <c r="XV19" s="73"/>
      <c r="XW19" s="73"/>
    </row>
    <row r="20" spans="1:647" s="74" customFormat="1" x14ac:dyDescent="0.3">
      <c r="A20" s="71"/>
      <c r="B20" s="115"/>
      <c r="C20" s="120"/>
      <c r="D20" s="25" t="s">
        <v>90</v>
      </c>
      <c r="E20" s="25" t="s">
        <v>88</v>
      </c>
      <c r="F20" s="25">
        <v>60</v>
      </c>
      <c r="G20" s="25">
        <v>49.46</v>
      </c>
      <c r="H20" s="25">
        <v>14.84</v>
      </c>
      <c r="I20" s="25">
        <f t="shared" si="0"/>
        <v>0.82</v>
      </c>
      <c r="J20" s="25">
        <f t="shared" ref="J20:J23" si="10">ROUND(H20/F20,2)</f>
        <v>0.25</v>
      </c>
      <c r="K20" s="25" t="s">
        <v>136</v>
      </c>
      <c r="L20" s="25">
        <v>0.02</v>
      </c>
      <c r="M20" s="26">
        <f t="shared" si="7"/>
        <v>0.04</v>
      </c>
      <c r="N20" s="24">
        <f t="shared" si="1"/>
        <v>1.2</v>
      </c>
      <c r="O20" s="27">
        <f t="shared" si="2"/>
        <v>10</v>
      </c>
      <c r="P20" s="24">
        <f t="shared" si="4"/>
        <v>1.2</v>
      </c>
      <c r="Q20" s="27">
        <f t="shared" si="5"/>
        <v>10</v>
      </c>
      <c r="R20" s="28">
        <f t="shared" si="9"/>
        <v>14.6</v>
      </c>
      <c r="S20" s="29">
        <f t="shared" si="6"/>
        <v>121.66666666666667</v>
      </c>
      <c r="T20" s="71"/>
      <c r="U20" s="71"/>
      <c r="V20" s="72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1"/>
      <c r="AR20" s="71"/>
      <c r="AS20" s="71"/>
      <c r="AT20" s="71"/>
      <c r="AU20" s="71"/>
      <c r="AV20" s="71"/>
      <c r="AW20" s="71"/>
      <c r="AX20" s="71"/>
      <c r="AY20" s="71"/>
      <c r="AZ20" s="71"/>
      <c r="BA20" s="71"/>
      <c r="BB20" s="71"/>
      <c r="BC20" s="71"/>
      <c r="BD20" s="71"/>
      <c r="BE20" s="71"/>
      <c r="BF20" s="71"/>
      <c r="BG20" s="71"/>
      <c r="BH20" s="71"/>
      <c r="BI20" s="71"/>
      <c r="BJ20" s="71"/>
      <c r="BK20" s="71"/>
      <c r="BL20" s="71"/>
      <c r="BM20" s="71"/>
      <c r="BN20" s="71"/>
      <c r="BO20" s="71"/>
      <c r="BP20" s="71"/>
      <c r="BQ20" s="71"/>
      <c r="BR20" s="71"/>
      <c r="BS20" s="71"/>
      <c r="BT20" s="71"/>
      <c r="BU20" s="71"/>
      <c r="BV20" s="71"/>
      <c r="BW20" s="71"/>
      <c r="BX20" s="71"/>
      <c r="BY20" s="71"/>
      <c r="BZ20" s="71"/>
      <c r="CA20" s="71"/>
      <c r="CB20" s="71"/>
      <c r="CC20" s="71"/>
      <c r="CD20" s="71"/>
      <c r="CE20" s="71"/>
      <c r="CF20" s="71"/>
      <c r="CG20" s="71"/>
      <c r="CH20" s="71"/>
      <c r="CI20" s="71"/>
      <c r="CJ20" s="71"/>
      <c r="CK20" s="71"/>
      <c r="CL20" s="71"/>
      <c r="CM20" s="71"/>
      <c r="CN20" s="71"/>
      <c r="CO20" s="71"/>
      <c r="CP20" s="71"/>
      <c r="CQ20" s="71"/>
      <c r="CR20" s="71"/>
      <c r="CS20" s="71"/>
      <c r="CT20" s="71"/>
      <c r="CU20" s="71"/>
      <c r="CV20" s="71"/>
      <c r="CW20" s="71"/>
      <c r="CX20" s="71"/>
      <c r="CY20" s="71"/>
      <c r="CZ20" s="71"/>
      <c r="DA20" s="71"/>
      <c r="DB20" s="71"/>
      <c r="DC20" s="71"/>
      <c r="DD20" s="71"/>
      <c r="DE20" s="71"/>
      <c r="DF20" s="71"/>
      <c r="DG20" s="71"/>
      <c r="DH20" s="71"/>
      <c r="DI20" s="71"/>
      <c r="DJ20" s="71"/>
      <c r="DK20" s="71"/>
      <c r="DL20" s="71"/>
      <c r="DM20" s="71"/>
      <c r="DN20" s="71"/>
      <c r="DO20" s="71"/>
      <c r="DP20" s="71"/>
      <c r="DQ20" s="71"/>
      <c r="DR20" s="71"/>
      <c r="DS20" s="71"/>
      <c r="DT20" s="71"/>
      <c r="DU20" s="71"/>
      <c r="DV20" s="71"/>
      <c r="DW20" s="71"/>
      <c r="DX20" s="71"/>
      <c r="DY20" s="71"/>
      <c r="DZ20" s="71"/>
      <c r="EA20" s="71"/>
      <c r="EB20" s="71"/>
      <c r="EC20" s="71"/>
      <c r="ED20" s="71"/>
      <c r="EE20" s="71"/>
      <c r="EF20" s="71"/>
      <c r="EG20" s="71"/>
      <c r="EH20" s="71"/>
      <c r="EI20" s="71"/>
      <c r="EJ20" s="71"/>
      <c r="EK20" s="71"/>
      <c r="EL20" s="71"/>
      <c r="EM20" s="71"/>
      <c r="EN20" s="71"/>
      <c r="EO20" s="71"/>
      <c r="EP20" s="71"/>
      <c r="EQ20" s="71"/>
      <c r="ER20" s="71"/>
      <c r="ES20" s="71"/>
      <c r="ET20" s="71"/>
      <c r="EU20" s="71"/>
      <c r="EV20" s="71"/>
      <c r="EW20" s="71"/>
      <c r="EX20" s="71"/>
      <c r="EY20" s="71"/>
      <c r="EZ20" s="71"/>
      <c r="FA20" s="71"/>
      <c r="FB20" s="71"/>
      <c r="FC20" s="71"/>
      <c r="FD20" s="71"/>
      <c r="FE20" s="71"/>
      <c r="FF20" s="71"/>
      <c r="FG20" s="71"/>
      <c r="FH20" s="71"/>
      <c r="FI20" s="71"/>
      <c r="FJ20" s="71"/>
      <c r="FK20" s="71"/>
      <c r="FL20" s="71"/>
      <c r="FM20" s="71"/>
      <c r="FN20" s="71"/>
      <c r="FO20" s="71"/>
      <c r="FP20" s="71"/>
      <c r="FQ20" s="71"/>
      <c r="FR20" s="71"/>
      <c r="FS20" s="71"/>
      <c r="FT20" s="71"/>
      <c r="FU20" s="71"/>
      <c r="FV20" s="71"/>
      <c r="FW20" s="71"/>
      <c r="FX20" s="71"/>
      <c r="FY20" s="71"/>
      <c r="FZ20" s="71"/>
      <c r="GA20" s="71"/>
      <c r="GB20" s="71"/>
      <c r="GC20" s="71"/>
      <c r="GD20" s="71"/>
      <c r="GE20" s="71"/>
      <c r="GF20" s="71"/>
      <c r="GG20" s="71"/>
      <c r="GH20" s="71"/>
      <c r="GI20" s="71"/>
      <c r="GJ20" s="71"/>
      <c r="GK20" s="71"/>
      <c r="GL20" s="71"/>
      <c r="GM20" s="71"/>
      <c r="GN20" s="71"/>
      <c r="GO20" s="71"/>
      <c r="GP20" s="71"/>
      <c r="GQ20" s="71"/>
      <c r="GR20" s="71"/>
      <c r="GS20" s="71"/>
      <c r="GT20" s="71"/>
      <c r="GU20" s="71"/>
      <c r="GV20" s="71"/>
      <c r="GW20" s="71"/>
      <c r="GX20" s="71"/>
      <c r="GY20" s="71"/>
      <c r="GZ20" s="71"/>
      <c r="HA20" s="71"/>
      <c r="HB20" s="71"/>
      <c r="HC20" s="71"/>
      <c r="HD20" s="71"/>
      <c r="HE20" s="71"/>
      <c r="HF20" s="71"/>
      <c r="HG20" s="71"/>
      <c r="HH20" s="71"/>
      <c r="HI20" s="71"/>
      <c r="HJ20" s="71"/>
      <c r="HK20" s="71"/>
      <c r="HL20" s="71"/>
      <c r="HM20" s="71"/>
      <c r="HN20" s="71"/>
      <c r="HO20" s="71"/>
      <c r="HP20" s="71"/>
      <c r="HQ20" s="71"/>
      <c r="HR20" s="71"/>
      <c r="HS20" s="71"/>
      <c r="HT20" s="71"/>
      <c r="HU20" s="71"/>
      <c r="HV20" s="71"/>
      <c r="HW20" s="71"/>
      <c r="HX20" s="71"/>
      <c r="HY20" s="71"/>
      <c r="HZ20" s="71"/>
      <c r="IA20" s="71"/>
      <c r="IB20" s="71"/>
      <c r="IC20" s="71"/>
      <c r="ID20" s="71"/>
      <c r="IE20" s="71"/>
      <c r="IF20" s="71"/>
      <c r="IG20" s="73"/>
      <c r="IH20" s="73"/>
      <c r="II20" s="73"/>
      <c r="IJ20" s="73"/>
      <c r="IK20" s="73"/>
      <c r="IL20" s="73"/>
      <c r="IM20" s="73"/>
      <c r="IN20" s="73"/>
      <c r="IO20" s="73"/>
      <c r="IP20" s="73"/>
      <c r="IQ20" s="73"/>
      <c r="IR20" s="73"/>
      <c r="IS20" s="73"/>
      <c r="IT20" s="73"/>
      <c r="IU20" s="73"/>
      <c r="IV20" s="73"/>
      <c r="IW20" s="73"/>
      <c r="IX20" s="73"/>
      <c r="IY20" s="73"/>
      <c r="IZ20" s="73"/>
      <c r="JA20" s="73"/>
      <c r="JB20" s="73"/>
      <c r="JC20" s="73"/>
      <c r="JD20" s="73"/>
      <c r="JE20" s="73"/>
      <c r="JF20" s="73"/>
      <c r="JG20" s="73"/>
      <c r="JH20" s="73"/>
      <c r="JI20" s="73"/>
      <c r="JJ20" s="73"/>
      <c r="JK20" s="73"/>
      <c r="JL20" s="73"/>
      <c r="JM20" s="73"/>
      <c r="JN20" s="73"/>
      <c r="JO20" s="73"/>
      <c r="JP20" s="73"/>
      <c r="JQ20" s="73"/>
      <c r="JR20" s="73"/>
      <c r="JS20" s="73"/>
      <c r="JT20" s="73"/>
      <c r="JU20" s="73"/>
      <c r="JV20" s="73"/>
      <c r="JW20" s="73"/>
      <c r="JX20" s="73"/>
      <c r="JY20" s="73"/>
      <c r="JZ20" s="73"/>
      <c r="KA20" s="73"/>
      <c r="KB20" s="73"/>
      <c r="KC20" s="73"/>
      <c r="KD20" s="73"/>
      <c r="KE20" s="73"/>
      <c r="KF20" s="73"/>
      <c r="KG20" s="73"/>
      <c r="KH20" s="73"/>
      <c r="KI20" s="73"/>
      <c r="KJ20" s="73"/>
      <c r="KK20" s="73"/>
      <c r="KL20" s="73"/>
      <c r="KM20" s="73"/>
      <c r="KN20" s="73"/>
      <c r="KO20" s="73"/>
      <c r="KP20" s="73"/>
      <c r="KQ20" s="73"/>
      <c r="KR20" s="73"/>
      <c r="KS20" s="73"/>
      <c r="KT20" s="73"/>
      <c r="KU20" s="73"/>
      <c r="KV20" s="73"/>
      <c r="KW20" s="73"/>
      <c r="KX20" s="73"/>
      <c r="KY20" s="73"/>
      <c r="KZ20" s="73"/>
      <c r="LA20" s="73"/>
      <c r="LB20" s="73"/>
      <c r="LC20" s="73"/>
      <c r="LD20" s="73"/>
      <c r="LE20" s="73"/>
      <c r="LF20" s="73"/>
      <c r="LG20" s="73"/>
      <c r="LH20" s="73"/>
      <c r="LI20" s="73"/>
      <c r="LJ20" s="73"/>
      <c r="LK20" s="73"/>
      <c r="LL20" s="73"/>
      <c r="LM20" s="73"/>
      <c r="LN20" s="73"/>
      <c r="LO20" s="73"/>
      <c r="LP20" s="73"/>
      <c r="LQ20" s="73"/>
      <c r="LR20" s="73"/>
      <c r="LS20" s="73"/>
      <c r="LT20" s="73"/>
      <c r="LU20" s="73"/>
      <c r="LV20" s="73"/>
      <c r="LW20" s="73"/>
      <c r="LX20" s="73"/>
      <c r="LY20" s="73"/>
      <c r="LZ20" s="73"/>
      <c r="MA20" s="73"/>
      <c r="MB20" s="73"/>
      <c r="MC20" s="73"/>
      <c r="MD20" s="73"/>
      <c r="ME20" s="73"/>
      <c r="MF20" s="73"/>
      <c r="MG20" s="73"/>
      <c r="MH20" s="73"/>
      <c r="MI20" s="73"/>
      <c r="MJ20" s="73"/>
      <c r="MK20" s="73"/>
      <c r="ML20" s="73"/>
      <c r="MM20" s="73"/>
      <c r="MN20" s="73"/>
      <c r="MO20" s="73"/>
      <c r="MP20" s="73"/>
      <c r="MQ20" s="73"/>
      <c r="MR20" s="73"/>
      <c r="MS20" s="73"/>
      <c r="MT20" s="73"/>
      <c r="MU20" s="73"/>
      <c r="MV20" s="73"/>
      <c r="MW20" s="73"/>
      <c r="MX20" s="73"/>
      <c r="MY20" s="73"/>
      <c r="MZ20" s="73"/>
      <c r="NA20" s="73"/>
      <c r="NB20" s="73"/>
      <c r="NC20" s="73"/>
      <c r="ND20" s="73"/>
      <c r="NE20" s="73"/>
      <c r="NF20" s="73"/>
      <c r="NG20" s="73"/>
      <c r="NH20" s="73"/>
      <c r="NI20" s="73"/>
      <c r="NJ20" s="73"/>
      <c r="NK20" s="73"/>
      <c r="NL20" s="73"/>
      <c r="NM20" s="73"/>
      <c r="NN20" s="73"/>
      <c r="NO20" s="73"/>
      <c r="NP20" s="73"/>
      <c r="NQ20" s="73"/>
      <c r="NR20" s="73"/>
      <c r="NS20" s="73"/>
      <c r="NT20" s="73"/>
      <c r="NU20" s="73"/>
      <c r="NV20" s="73"/>
      <c r="NW20" s="73"/>
      <c r="NX20" s="73"/>
      <c r="NY20" s="73"/>
      <c r="NZ20" s="73"/>
      <c r="OA20" s="73"/>
      <c r="OB20" s="73"/>
      <c r="OC20" s="73"/>
      <c r="OD20" s="73"/>
      <c r="OE20" s="73"/>
      <c r="OF20" s="73"/>
      <c r="OG20" s="73"/>
      <c r="OH20" s="73"/>
      <c r="OI20" s="73"/>
      <c r="OJ20" s="73"/>
      <c r="OK20" s="73"/>
      <c r="OL20" s="73"/>
      <c r="OM20" s="73"/>
      <c r="ON20" s="73"/>
      <c r="OO20" s="73"/>
      <c r="OP20" s="73"/>
      <c r="OQ20" s="73"/>
      <c r="OR20" s="73"/>
      <c r="OS20" s="73"/>
      <c r="OT20" s="73"/>
      <c r="OU20" s="73"/>
      <c r="OV20" s="73"/>
      <c r="OW20" s="73"/>
      <c r="OX20" s="73"/>
      <c r="OY20" s="73"/>
      <c r="OZ20" s="73"/>
      <c r="PA20" s="73"/>
      <c r="PB20" s="73"/>
      <c r="PC20" s="73"/>
      <c r="PD20" s="73"/>
      <c r="PE20" s="73"/>
      <c r="PF20" s="73"/>
      <c r="PG20" s="73"/>
      <c r="PH20" s="73"/>
      <c r="PI20" s="73"/>
      <c r="PJ20" s="73"/>
      <c r="PK20" s="73"/>
      <c r="PL20" s="73"/>
      <c r="PM20" s="73"/>
      <c r="PN20" s="73"/>
      <c r="PO20" s="73"/>
      <c r="PP20" s="73"/>
      <c r="PQ20" s="73"/>
      <c r="PR20" s="73"/>
      <c r="PS20" s="73"/>
      <c r="PT20" s="73"/>
      <c r="PU20" s="73"/>
      <c r="PV20" s="73"/>
      <c r="PW20" s="73"/>
      <c r="PX20" s="73"/>
      <c r="PY20" s="73"/>
      <c r="PZ20" s="73"/>
      <c r="QA20" s="73"/>
      <c r="QB20" s="73"/>
      <c r="QC20" s="73"/>
      <c r="QD20" s="73"/>
      <c r="QE20" s="73"/>
      <c r="QF20" s="73"/>
      <c r="QG20" s="73"/>
      <c r="QH20" s="73"/>
      <c r="QI20" s="73"/>
      <c r="QJ20" s="73"/>
      <c r="QK20" s="73"/>
      <c r="QL20" s="73"/>
      <c r="QM20" s="73"/>
      <c r="QN20" s="73"/>
      <c r="QO20" s="73"/>
      <c r="QP20" s="73"/>
      <c r="QQ20" s="73"/>
      <c r="QR20" s="73"/>
      <c r="QS20" s="73"/>
      <c r="QT20" s="73"/>
      <c r="QU20" s="73"/>
      <c r="QV20" s="73"/>
      <c r="QW20" s="73"/>
      <c r="QX20" s="73"/>
      <c r="QY20" s="73"/>
      <c r="QZ20" s="73"/>
      <c r="RA20" s="73"/>
      <c r="RB20" s="73"/>
      <c r="RC20" s="73"/>
      <c r="RD20" s="73"/>
      <c r="RE20" s="73"/>
      <c r="RF20" s="73"/>
      <c r="RG20" s="73"/>
      <c r="RH20" s="73"/>
      <c r="RI20" s="73"/>
      <c r="RJ20" s="73"/>
      <c r="RK20" s="73"/>
      <c r="RL20" s="73"/>
      <c r="RM20" s="73"/>
      <c r="RN20" s="73"/>
      <c r="RO20" s="73"/>
      <c r="RP20" s="73"/>
      <c r="RQ20" s="73"/>
      <c r="RR20" s="73"/>
      <c r="RS20" s="73"/>
      <c r="RT20" s="73"/>
      <c r="RU20" s="73"/>
      <c r="RV20" s="73"/>
      <c r="RW20" s="73"/>
      <c r="RX20" s="73"/>
      <c r="RY20" s="73"/>
      <c r="RZ20" s="73"/>
      <c r="SA20" s="73"/>
      <c r="SB20" s="73"/>
      <c r="SC20" s="73"/>
      <c r="SD20" s="73"/>
      <c r="SE20" s="73"/>
      <c r="SF20" s="73"/>
      <c r="SG20" s="73"/>
      <c r="SH20" s="73"/>
      <c r="SI20" s="73"/>
      <c r="SJ20" s="73"/>
      <c r="SK20" s="73"/>
      <c r="SL20" s="73"/>
      <c r="SM20" s="73"/>
      <c r="SN20" s="73"/>
      <c r="SO20" s="73"/>
      <c r="SP20" s="73"/>
      <c r="SQ20" s="73"/>
      <c r="SR20" s="73"/>
      <c r="SS20" s="73"/>
      <c r="ST20" s="73"/>
      <c r="SU20" s="73"/>
      <c r="SV20" s="73"/>
      <c r="SW20" s="73"/>
      <c r="SX20" s="73"/>
      <c r="SY20" s="73"/>
      <c r="SZ20" s="73"/>
      <c r="TA20" s="73"/>
      <c r="TB20" s="73"/>
      <c r="TC20" s="73"/>
      <c r="TD20" s="73"/>
      <c r="TE20" s="73"/>
      <c r="TF20" s="73"/>
      <c r="TG20" s="73"/>
      <c r="TH20" s="73"/>
      <c r="TI20" s="73"/>
      <c r="TJ20" s="73"/>
      <c r="TK20" s="73"/>
      <c r="TL20" s="73"/>
      <c r="TM20" s="73"/>
      <c r="TN20" s="73"/>
      <c r="TO20" s="73"/>
      <c r="TP20" s="73"/>
      <c r="TQ20" s="73"/>
      <c r="TR20" s="73"/>
      <c r="TS20" s="73"/>
      <c r="TT20" s="73"/>
      <c r="TU20" s="73"/>
      <c r="TV20" s="73"/>
      <c r="TW20" s="73"/>
      <c r="TX20" s="73"/>
      <c r="TY20" s="73"/>
      <c r="TZ20" s="73"/>
      <c r="UA20" s="73"/>
      <c r="UB20" s="73"/>
      <c r="UC20" s="73"/>
      <c r="UD20" s="73"/>
      <c r="UE20" s="73"/>
      <c r="UF20" s="73"/>
      <c r="UG20" s="73"/>
      <c r="UH20" s="73"/>
      <c r="UI20" s="73"/>
      <c r="UJ20" s="73"/>
      <c r="UK20" s="73"/>
      <c r="UL20" s="73"/>
      <c r="UM20" s="73"/>
      <c r="UN20" s="73"/>
      <c r="UO20" s="73"/>
      <c r="UP20" s="73"/>
      <c r="UQ20" s="73"/>
      <c r="UR20" s="73"/>
      <c r="US20" s="73"/>
      <c r="UT20" s="73"/>
      <c r="UU20" s="73"/>
      <c r="UV20" s="73"/>
      <c r="UW20" s="73"/>
      <c r="UX20" s="73"/>
      <c r="UY20" s="73"/>
      <c r="UZ20" s="73"/>
      <c r="VA20" s="73"/>
      <c r="VB20" s="73"/>
      <c r="VC20" s="73"/>
      <c r="VD20" s="73"/>
      <c r="VE20" s="73"/>
      <c r="VF20" s="73"/>
      <c r="VG20" s="73"/>
      <c r="VH20" s="73"/>
      <c r="VI20" s="73"/>
      <c r="VJ20" s="73"/>
      <c r="VK20" s="73"/>
      <c r="VL20" s="73"/>
      <c r="VM20" s="73"/>
      <c r="VN20" s="73"/>
      <c r="VO20" s="73"/>
      <c r="VP20" s="73"/>
      <c r="VQ20" s="73"/>
      <c r="VR20" s="73"/>
      <c r="VS20" s="73"/>
      <c r="VT20" s="73"/>
      <c r="VU20" s="73"/>
      <c r="VV20" s="73"/>
      <c r="VW20" s="73"/>
      <c r="VX20" s="73"/>
      <c r="VY20" s="73"/>
      <c r="VZ20" s="73"/>
      <c r="WA20" s="73"/>
      <c r="WB20" s="73"/>
      <c r="WC20" s="73"/>
      <c r="WD20" s="73"/>
      <c r="WE20" s="73"/>
      <c r="WF20" s="73"/>
      <c r="WG20" s="73"/>
      <c r="WH20" s="73"/>
      <c r="WI20" s="73"/>
      <c r="WJ20" s="73"/>
      <c r="WK20" s="73"/>
      <c r="WL20" s="73"/>
      <c r="WM20" s="73"/>
      <c r="WN20" s="73"/>
      <c r="WO20" s="73"/>
      <c r="WP20" s="73"/>
      <c r="WQ20" s="73"/>
      <c r="WR20" s="73"/>
      <c r="WS20" s="73"/>
      <c r="WT20" s="73"/>
      <c r="WU20" s="73"/>
      <c r="WV20" s="73"/>
      <c r="WW20" s="73"/>
      <c r="WX20" s="73"/>
      <c r="WY20" s="73"/>
      <c r="WZ20" s="73"/>
      <c r="XA20" s="73"/>
      <c r="XB20" s="73"/>
      <c r="XC20" s="73"/>
      <c r="XD20" s="73"/>
      <c r="XE20" s="73"/>
      <c r="XF20" s="73"/>
      <c r="XG20" s="73"/>
      <c r="XH20" s="73"/>
      <c r="XI20" s="73"/>
      <c r="XJ20" s="73"/>
      <c r="XK20" s="73"/>
      <c r="XL20" s="73"/>
      <c r="XM20" s="73"/>
      <c r="XN20" s="73"/>
      <c r="XO20" s="73"/>
      <c r="XP20" s="73"/>
      <c r="XQ20" s="73"/>
      <c r="XR20" s="73"/>
      <c r="XS20" s="73"/>
      <c r="XT20" s="73"/>
      <c r="XU20" s="73"/>
      <c r="XV20" s="73"/>
      <c r="XW20" s="73"/>
    </row>
    <row r="21" spans="1:647" s="74" customFormat="1" x14ac:dyDescent="0.3">
      <c r="A21" s="71"/>
      <c r="B21" s="115"/>
      <c r="C21" s="120"/>
      <c r="D21" s="25" t="s">
        <v>93</v>
      </c>
      <c r="E21" s="25" t="s">
        <v>88</v>
      </c>
      <c r="F21" s="25">
        <v>60</v>
      </c>
      <c r="G21" s="25">
        <v>68.209999999999994</v>
      </c>
      <c r="H21" s="25">
        <v>20.46</v>
      </c>
      <c r="I21" s="25">
        <f t="shared" si="0"/>
        <v>1.1399999999999999</v>
      </c>
      <c r="J21" s="25">
        <f t="shared" si="10"/>
        <v>0.34</v>
      </c>
      <c r="K21" s="25" t="s">
        <v>136</v>
      </c>
      <c r="L21" s="25">
        <v>0.02</v>
      </c>
      <c r="M21" s="26">
        <f t="shared" si="7"/>
        <v>0.04</v>
      </c>
      <c r="N21" s="24">
        <f t="shared" si="1"/>
        <v>1.2</v>
      </c>
      <c r="O21" s="27">
        <f t="shared" si="2"/>
        <v>10</v>
      </c>
      <c r="P21" s="24">
        <f t="shared" si="4"/>
        <v>1.2</v>
      </c>
      <c r="Q21" s="27">
        <f t="shared" si="5"/>
        <v>10</v>
      </c>
      <c r="R21" s="28">
        <f t="shared" si="9"/>
        <v>14.6</v>
      </c>
      <c r="S21" s="29">
        <f t="shared" si="6"/>
        <v>121.66666666666667</v>
      </c>
      <c r="T21" s="71"/>
      <c r="U21" s="71"/>
      <c r="V21" s="72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L21" s="71"/>
      <c r="AM21" s="71"/>
      <c r="AN21" s="71"/>
      <c r="AO21" s="71"/>
      <c r="AP21" s="71"/>
      <c r="AQ21" s="71"/>
      <c r="AR21" s="71"/>
      <c r="AS21" s="71"/>
      <c r="AT21" s="71"/>
      <c r="AU21" s="71"/>
      <c r="AV21" s="71"/>
      <c r="AW21" s="71"/>
      <c r="AX21" s="71"/>
      <c r="AY21" s="71"/>
      <c r="AZ21" s="71"/>
      <c r="BA21" s="71"/>
      <c r="BB21" s="71"/>
      <c r="BC21" s="71"/>
      <c r="BD21" s="71"/>
      <c r="BE21" s="71"/>
      <c r="BF21" s="71"/>
      <c r="BG21" s="71"/>
      <c r="BH21" s="71"/>
      <c r="BI21" s="71"/>
      <c r="BJ21" s="71"/>
      <c r="BK21" s="71"/>
      <c r="BL21" s="71"/>
      <c r="BM21" s="71"/>
      <c r="BN21" s="71"/>
      <c r="BO21" s="71"/>
      <c r="BP21" s="71"/>
      <c r="BQ21" s="71"/>
      <c r="BR21" s="71"/>
      <c r="BS21" s="71"/>
      <c r="BT21" s="71"/>
      <c r="BU21" s="71"/>
      <c r="BV21" s="71"/>
      <c r="BW21" s="71"/>
      <c r="BX21" s="71"/>
      <c r="BY21" s="71"/>
      <c r="BZ21" s="71"/>
      <c r="CA21" s="71"/>
      <c r="CB21" s="71"/>
      <c r="CC21" s="71"/>
      <c r="CD21" s="71"/>
      <c r="CE21" s="71"/>
      <c r="CF21" s="71"/>
      <c r="CG21" s="71"/>
      <c r="CH21" s="71"/>
      <c r="CI21" s="71"/>
      <c r="CJ21" s="71"/>
      <c r="CK21" s="71"/>
      <c r="CL21" s="71"/>
      <c r="CM21" s="71"/>
      <c r="CN21" s="71"/>
      <c r="CO21" s="71"/>
      <c r="CP21" s="71"/>
      <c r="CQ21" s="71"/>
      <c r="CR21" s="71"/>
      <c r="CS21" s="71"/>
      <c r="CT21" s="71"/>
      <c r="CU21" s="71"/>
      <c r="CV21" s="71"/>
      <c r="CW21" s="71"/>
      <c r="CX21" s="71"/>
      <c r="CY21" s="71"/>
      <c r="CZ21" s="71"/>
      <c r="DA21" s="71"/>
      <c r="DB21" s="71"/>
      <c r="DC21" s="71"/>
      <c r="DD21" s="71"/>
      <c r="DE21" s="71"/>
      <c r="DF21" s="71"/>
      <c r="DG21" s="71"/>
      <c r="DH21" s="71"/>
      <c r="DI21" s="71"/>
      <c r="DJ21" s="71"/>
      <c r="DK21" s="71"/>
      <c r="DL21" s="71"/>
      <c r="DM21" s="71"/>
      <c r="DN21" s="71"/>
      <c r="DO21" s="71"/>
      <c r="DP21" s="71"/>
      <c r="DQ21" s="71"/>
      <c r="DR21" s="71"/>
      <c r="DS21" s="71"/>
      <c r="DT21" s="71"/>
      <c r="DU21" s="71"/>
      <c r="DV21" s="71"/>
      <c r="DW21" s="71"/>
      <c r="DX21" s="71"/>
      <c r="DY21" s="71"/>
      <c r="DZ21" s="71"/>
      <c r="EA21" s="71"/>
      <c r="EB21" s="71"/>
      <c r="EC21" s="71"/>
      <c r="ED21" s="71"/>
      <c r="EE21" s="71"/>
      <c r="EF21" s="71"/>
      <c r="EG21" s="71"/>
      <c r="EH21" s="71"/>
      <c r="EI21" s="71"/>
      <c r="EJ21" s="71"/>
      <c r="EK21" s="71"/>
      <c r="EL21" s="71"/>
      <c r="EM21" s="71"/>
      <c r="EN21" s="71"/>
      <c r="EO21" s="71"/>
      <c r="EP21" s="71"/>
      <c r="EQ21" s="71"/>
      <c r="ER21" s="71"/>
      <c r="ES21" s="71"/>
      <c r="ET21" s="71"/>
      <c r="EU21" s="71"/>
      <c r="EV21" s="71"/>
      <c r="EW21" s="71"/>
      <c r="EX21" s="71"/>
      <c r="EY21" s="71"/>
      <c r="EZ21" s="71"/>
      <c r="FA21" s="71"/>
      <c r="FB21" s="71"/>
      <c r="FC21" s="71"/>
      <c r="FD21" s="71"/>
      <c r="FE21" s="71"/>
      <c r="FF21" s="71"/>
      <c r="FG21" s="71"/>
      <c r="FH21" s="71"/>
      <c r="FI21" s="71"/>
      <c r="FJ21" s="71"/>
      <c r="FK21" s="71"/>
      <c r="FL21" s="71"/>
      <c r="FM21" s="71"/>
      <c r="FN21" s="71"/>
      <c r="FO21" s="71"/>
      <c r="FP21" s="71"/>
      <c r="FQ21" s="71"/>
      <c r="FR21" s="71"/>
      <c r="FS21" s="71"/>
      <c r="FT21" s="71"/>
      <c r="FU21" s="71"/>
      <c r="FV21" s="71"/>
      <c r="FW21" s="71"/>
      <c r="FX21" s="71"/>
      <c r="FY21" s="71"/>
      <c r="FZ21" s="71"/>
      <c r="GA21" s="71"/>
      <c r="GB21" s="71"/>
      <c r="GC21" s="71"/>
      <c r="GD21" s="71"/>
      <c r="GE21" s="71"/>
      <c r="GF21" s="71"/>
      <c r="GG21" s="71"/>
      <c r="GH21" s="71"/>
      <c r="GI21" s="71"/>
      <c r="GJ21" s="71"/>
      <c r="GK21" s="71"/>
      <c r="GL21" s="71"/>
      <c r="GM21" s="71"/>
      <c r="GN21" s="71"/>
      <c r="GO21" s="71"/>
      <c r="GP21" s="71"/>
      <c r="GQ21" s="71"/>
      <c r="GR21" s="71"/>
      <c r="GS21" s="71"/>
      <c r="GT21" s="71"/>
      <c r="GU21" s="71"/>
      <c r="GV21" s="71"/>
      <c r="GW21" s="71"/>
      <c r="GX21" s="71"/>
      <c r="GY21" s="71"/>
      <c r="GZ21" s="71"/>
      <c r="HA21" s="71"/>
      <c r="HB21" s="71"/>
      <c r="HC21" s="71"/>
      <c r="HD21" s="71"/>
      <c r="HE21" s="71"/>
      <c r="HF21" s="71"/>
      <c r="HG21" s="71"/>
      <c r="HH21" s="71"/>
      <c r="HI21" s="71"/>
      <c r="HJ21" s="71"/>
      <c r="HK21" s="71"/>
      <c r="HL21" s="71"/>
      <c r="HM21" s="71"/>
      <c r="HN21" s="71"/>
      <c r="HO21" s="71"/>
      <c r="HP21" s="71"/>
      <c r="HQ21" s="71"/>
      <c r="HR21" s="71"/>
      <c r="HS21" s="71"/>
      <c r="HT21" s="71"/>
      <c r="HU21" s="71"/>
      <c r="HV21" s="71"/>
      <c r="HW21" s="71"/>
      <c r="HX21" s="71"/>
      <c r="HY21" s="71"/>
      <c r="HZ21" s="71"/>
      <c r="IA21" s="71"/>
      <c r="IB21" s="71"/>
      <c r="IC21" s="71"/>
      <c r="ID21" s="71"/>
      <c r="IE21" s="71"/>
      <c r="IF21" s="71"/>
      <c r="IG21" s="73"/>
      <c r="IH21" s="73"/>
      <c r="II21" s="73"/>
      <c r="IJ21" s="73"/>
      <c r="IK21" s="73"/>
      <c r="IL21" s="73"/>
      <c r="IM21" s="73"/>
      <c r="IN21" s="73"/>
      <c r="IO21" s="73"/>
      <c r="IP21" s="73"/>
      <c r="IQ21" s="73"/>
      <c r="IR21" s="73"/>
      <c r="IS21" s="73"/>
      <c r="IT21" s="73"/>
      <c r="IU21" s="73"/>
      <c r="IV21" s="73"/>
      <c r="IW21" s="73"/>
      <c r="IX21" s="73"/>
      <c r="IY21" s="73"/>
      <c r="IZ21" s="73"/>
      <c r="JA21" s="73"/>
      <c r="JB21" s="73"/>
      <c r="JC21" s="73"/>
      <c r="JD21" s="73"/>
      <c r="JE21" s="73"/>
      <c r="JF21" s="73"/>
      <c r="JG21" s="73"/>
      <c r="JH21" s="73"/>
      <c r="JI21" s="73"/>
      <c r="JJ21" s="73"/>
      <c r="JK21" s="73"/>
      <c r="JL21" s="73"/>
      <c r="JM21" s="73"/>
      <c r="JN21" s="73"/>
      <c r="JO21" s="73"/>
      <c r="JP21" s="73"/>
      <c r="JQ21" s="73"/>
      <c r="JR21" s="73"/>
      <c r="JS21" s="73"/>
      <c r="JT21" s="73"/>
      <c r="JU21" s="73"/>
      <c r="JV21" s="73"/>
      <c r="JW21" s="73"/>
      <c r="JX21" s="73"/>
      <c r="JY21" s="73"/>
      <c r="JZ21" s="73"/>
      <c r="KA21" s="73"/>
      <c r="KB21" s="73"/>
      <c r="KC21" s="73"/>
      <c r="KD21" s="73"/>
      <c r="KE21" s="73"/>
      <c r="KF21" s="73"/>
      <c r="KG21" s="73"/>
      <c r="KH21" s="73"/>
      <c r="KI21" s="73"/>
      <c r="KJ21" s="73"/>
      <c r="KK21" s="73"/>
      <c r="KL21" s="73"/>
      <c r="KM21" s="73"/>
      <c r="KN21" s="73"/>
      <c r="KO21" s="73"/>
      <c r="KP21" s="73"/>
      <c r="KQ21" s="73"/>
      <c r="KR21" s="73"/>
      <c r="KS21" s="73"/>
      <c r="KT21" s="73"/>
      <c r="KU21" s="73"/>
      <c r="KV21" s="73"/>
      <c r="KW21" s="73"/>
      <c r="KX21" s="73"/>
      <c r="KY21" s="73"/>
      <c r="KZ21" s="73"/>
      <c r="LA21" s="73"/>
      <c r="LB21" s="73"/>
      <c r="LC21" s="73"/>
      <c r="LD21" s="73"/>
      <c r="LE21" s="73"/>
      <c r="LF21" s="73"/>
      <c r="LG21" s="73"/>
      <c r="LH21" s="73"/>
      <c r="LI21" s="73"/>
      <c r="LJ21" s="73"/>
      <c r="LK21" s="73"/>
      <c r="LL21" s="73"/>
      <c r="LM21" s="73"/>
      <c r="LN21" s="73"/>
      <c r="LO21" s="73"/>
      <c r="LP21" s="73"/>
      <c r="LQ21" s="73"/>
      <c r="LR21" s="73"/>
      <c r="LS21" s="73"/>
      <c r="LT21" s="73"/>
      <c r="LU21" s="73"/>
      <c r="LV21" s="73"/>
      <c r="LW21" s="73"/>
      <c r="LX21" s="73"/>
      <c r="LY21" s="73"/>
      <c r="LZ21" s="73"/>
      <c r="MA21" s="73"/>
      <c r="MB21" s="73"/>
      <c r="MC21" s="73"/>
      <c r="MD21" s="73"/>
      <c r="ME21" s="73"/>
      <c r="MF21" s="73"/>
      <c r="MG21" s="73"/>
      <c r="MH21" s="73"/>
      <c r="MI21" s="73"/>
      <c r="MJ21" s="73"/>
      <c r="MK21" s="73"/>
      <c r="ML21" s="73"/>
      <c r="MM21" s="73"/>
      <c r="MN21" s="73"/>
      <c r="MO21" s="73"/>
      <c r="MP21" s="73"/>
      <c r="MQ21" s="73"/>
      <c r="MR21" s="73"/>
      <c r="MS21" s="73"/>
      <c r="MT21" s="73"/>
      <c r="MU21" s="73"/>
      <c r="MV21" s="73"/>
      <c r="MW21" s="73"/>
      <c r="MX21" s="73"/>
      <c r="MY21" s="73"/>
      <c r="MZ21" s="73"/>
      <c r="NA21" s="73"/>
      <c r="NB21" s="73"/>
      <c r="NC21" s="73"/>
      <c r="ND21" s="73"/>
      <c r="NE21" s="73"/>
      <c r="NF21" s="73"/>
      <c r="NG21" s="73"/>
      <c r="NH21" s="73"/>
      <c r="NI21" s="73"/>
      <c r="NJ21" s="73"/>
      <c r="NK21" s="73"/>
      <c r="NL21" s="73"/>
      <c r="NM21" s="73"/>
      <c r="NN21" s="73"/>
      <c r="NO21" s="73"/>
      <c r="NP21" s="73"/>
      <c r="NQ21" s="73"/>
      <c r="NR21" s="73"/>
      <c r="NS21" s="73"/>
      <c r="NT21" s="73"/>
      <c r="NU21" s="73"/>
      <c r="NV21" s="73"/>
      <c r="NW21" s="73"/>
      <c r="NX21" s="73"/>
      <c r="NY21" s="73"/>
      <c r="NZ21" s="73"/>
      <c r="OA21" s="73"/>
      <c r="OB21" s="73"/>
      <c r="OC21" s="73"/>
      <c r="OD21" s="73"/>
      <c r="OE21" s="73"/>
      <c r="OF21" s="73"/>
      <c r="OG21" s="73"/>
      <c r="OH21" s="73"/>
      <c r="OI21" s="73"/>
      <c r="OJ21" s="73"/>
      <c r="OK21" s="73"/>
      <c r="OL21" s="73"/>
      <c r="OM21" s="73"/>
      <c r="ON21" s="73"/>
      <c r="OO21" s="73"/>
      <c r="OP21" s="73"/>
      <c r="OQ21" s="73"/>
      <c r="OR21" s="73"/>
      <c r="OS21" s="73"/>
      <c r="OT21" s="73"/>
      <c r="OU21" s="73"/>
      <c r="OV21" s="73"/>
      <c r="OW21" s="73"/>
      <c r="OX21" s="73"/>
      <c r="OY21" s="73"/>
      <c r="OZ21" s="73"/>
      <c r="PA21" s="73"/>
      <c r="PB21" s="73"/>
      <c r="PC21" s="73"/>
      <c r="PD21" s="73"/>
      <c r="PE21" s="73"/>
      <c r="PF21" s="73"/>
      <c r="PG21" s="73"/>
      <c r="PH21" s="73"/>
      <c r="PI21" s="73"/>
      <c r="PJ21" s="73"/>
      <c r="PK21" s="73"/>
      <c r="PL21" s="73"/>
      <c r="PM21" s="73"/>
      <c r="PN21" s="73"/>
      <c r="PO21" s="73"/>
      <c r="PP21" s="73"/>
      <c r="PQ21" s="73"/>
      <c r="PR21" s="73"/>
      <c r="PS21" s="73"/>
      <c r="PT21" s="73"/>
      <c r="PU21" s="73"/>
      <c r="PV21" s="73"/>
      <c r="PW21" s="73"/>
      <c r="PX21" s="73"/>
      <c r="PY21" s="73"/>
      <c r="PZ21" s="73"/>
      <c r="QA21" s="73"/>
      <c r="QB21" s="73"/>
      <c r="QC21" s="73"/>
      <c r="QD21" s="73"/>
      <c r="QE21" s="73"/>
      <c r="QF21" s="73"/>
      <c r="QG21" s="73"/>
      <c r="QH21" s="73"/>
      <c r="QI21" s="73"/>
      <c r="QJ21" s="73"/>
      <c r="QK21" s="73"/>
      <c r="QL21" s="73"/>
      <c r="QM21" s="73"/>
      <c r="QN21" s="73"/>
      <c r="QO21" s="73"/>
      <c r="QP21" s="73"/>
      <c r="QQ21" s="73"/>
      <c r="QR21" s="73"/>
      <c r="QS21" s="73"/>
      <c r="QT21" s="73"/>
      <c r="QU21" s="73"/>
      <c r="QV21" s="73"/>
      <c r="QW21" s="73"/>
      <c r="QX21" s="73"/>
      <c r="QY21" s="73"/>
      <c r="QZ21" s="73"/>
      <c r="RA21" s="73"/>
      <c r="RB21" s="73"/>
      <c r="RC21" s="73"/>
      <c r="RD21" s="73"/>
      <c r="RE21" s="73"/>
      <c r="RF21" s="73"/>
      <c r="RG21" s="73"/>
      <c r="RH21" s="73"/>
      <c r="RI21" s="73"/>
      <c r="RJ21" s="73"/>
      <c r="RK21" s="73"/>
      <c r="RL21" s="73"/>
      <c r="RM21" s="73"/>
      <c r="RN21" s="73"/>
      <c r="RO21" s="73"/>
      <c r="RP21" s="73"/>
      <c r="RQ21" s="73"/>
      <c r="RR21" s="73"/>
      <c r="RS21" s="73"/>
      <c r="RT21" s="73"/>
      <c r="RU21" s="73"/>
      <c r="RV21" s="73"/>
      <c r="RW21" s="73"/>
      <c r="RX21" s="73"/>
      <c r="RY21" s="73"/>
      <c r="RZ21" s="73"/>
      <c r="SA21" s="73"/>
      <c r="SB21" s="73"/>
      <c r="SC21" s="73"/>
      <c r="SD21" s="73"/>
      <c r="SE21" s="73"/>
      <c r="SF21" s="73"/>
      <c r="SG21" s="73"/>
      <c r="SH21" s="73"/>
      <c r="SI21" s="73"/>
      <c r="SJ21" s="73"/>
      <c r="SK21" s="73"/>
      <c r="SL21" s="73"/>
      <c r="SM21" s="73"/>
      <c r="SN21" s="73"/>
      <c r="SO21" s="73"/>
      <c r="SP21" s="73"/>
      <c r="SQ21" s="73"/>
      <c r="SR21" s="73"/>
      <c r="SS21" s="73"/>
      <c r="ST21" s="73"/>
      <c r="SU21" s="73"/>
      <c r="SV21" s="73"/>
      <c r="SW21" s="73"/>
      <c r="SX21" s="73"/>
      <c r="SY21" s="73"/>
      <c r="SZ21" s="73"/>
      <c r="TA21" s="73"/>
      <c r="TB21" s="73"/>
      <c r="TC21" s="73"/>
      <c r="TD21" s="73"/>
      <c r="TE21" s="73"/>
      <c r="TF21" s="73"/>
      <c r="TG21" s="73"/>
      <c r="TH21" s="73"/>
      <c r="TI21" s="73"/>
      <c r="TJ21" s="73"/>
      <c r="TK21" s="73"/>
      <c r="TL21" s="73"/>
      <c r="TM21" s="73"/>
      <c r="TN21" s="73"/>
      <c r="TO21" s="73"/>
      <c r="TP21" s="73"/>
      <c r="TQ21" s="73"/>
      <c r="TR21" s="73"/>
      <c r="TS21" s="73"/>
      <c r="TT21" s="73"/>
      <c r="TU21" s="73"/>
      <c r="TV21" s="73"/>
      <c r="TW21" s="73"/>
      <c r="TX21" s="73"/>
      <c r="TY21" s="73"/>
      <c r="TZ21" s="73"/>
      <c r="UA21" s="73"/>
      <c r="UB21" s="73"/>
      <c r="UC21" s="73"/>
      <c r="UD21" s="73"/>
      <c r="UE21" s="73"/>
      <c r="UF21" s="73"/>
      <c r="UG21" s="73"/>
      <c r="UH21" s="73"/>
      <c r="UI21" s="73"/>
      <c r="UJ21" s="73"/>
      <c r="UK21" s="73"/>
      <c r="UL21" s="73"/>
      <c r="UM21" s="73"/>
      <c r="UN21" s="73"/>
      <c r="UO21" s="73"/>
      <c r="UP21" s="73"/>
      <c r="UQ21" s="73"/>
      <c r="UR21" s="73"/>
      <c r="US21" s="73"/>
      <c r="UT21" s="73"/>
      <c r="UU21" s="73"/>
      <c r="UV21" s="73"/>
      <c r="UW21" s="73"/>
      <c r="UX21" s="73"/>
      <c r="UY21" s="73"/>
      <c r="UZ21" s="73"/>
      <c r="VA21" s="73"/>
      <c r="VB21" s="73"/>
      <c r="VC21" s="73"/>
      <c r="VD21" s="73"/>
      <c r="VE21" s="73"/>
      <c r="VF21" s="73"/>
      <c r="VG21" s="73"/>
      <c r="VH21" s="73"/>
      <c r="VI21" s="73"/>
      <c r="VJ21" s="73"/>
      <c r="VK21" s="73"/>
      <c r="VL21" s="73"/>
      <c r="VM21" s="73"/>
      <c r="VN21" s="73"/>
      <c r="VO21" s="73"/>
      <c r="VP21" s="73"/>
      <c r="VQ21" s="73"/>
      <c r="VR21" s="73"/>
      <c r="VS21" s="73"/>
      <c r="VT21" s="73"/>
      <c r="VU21" s="73"/>
      <c r="VV21" s="73"/>
      <c r="VW21" s="73"/>
      <c r="VX21" s="73"/>
      <c r="VY21" s="73"/>
      <c r="VZ21" s="73"/>
      <c r="WA21" s="73"/>
      <c r="WB21" s="73"/>
      <c r="WC21" s="73"/>
      <c r="WD21" s="73"/>
      <c r="WE21" s="73"/>
      <c r="WF21" s="73"/>
      <c r="WG21" s="73"/>
      <c r="WH21" s="73"/>
      <c r="WI21" s="73"/>
      <c r="WJ21" s="73"/>
      <c r="WK21" s="73"/>
      <c r="WL21" s="73"/>
      <c r="WM21" s="73"/>
      <c r="WN21" s="73"/>
      <c r="WO21" s="73"/>
      <c r="WP21" s="73"/>
      <c r="WQ21" s="73"/>
      <c r="WR21" s="73"/>
      <c r="WS21" s="73"/>
      <c r="WT21" s="73"/>
      <c r="WU21" s="73"/>
      <c r="WV21" s="73"/>
      <c r="WW21" s="73"/>
      <c r="WX21" s="73"/>
      <c r="WY21" s="73"/>
      <c r="WZ21" s="73"/>
      <c r="XA21" s="73"/>
      <c r="XB21" s="73"/>
      <c r="XC21" s="73"/>
      <c r="XD21" s="73"/>
      <c r="XE21" s="73"/>
      <c r="XF21" s="73"/>
      <c r="XG21" s="73"/>
      <c r="XH21" s="73"/>
      <c r="XI21" s="73"/>
      <c r="XJ21" s="73"/>
      <c r="XK21" s="73"/>
      <c r="XL21" s="73"/>
      <c r="XM21" s="73"/>
      <c r="XN21" s="73"/>
      <c r="XO21" s="73"/>
      <c r="XP21" s="73"/>
      <c r="XQ21" s="73"/>
      <c r="XR21" s="73"/>
      <c r="XS21" s="73"/>
      <c r="XT21" s="73"/>
      <c r="XU21" s="73"/>
      <c r="XV21" s="73"/>
      <c r="XW21" s="73"/>
    </row>
    <row r="22" spans="1:647" s="74" customFormat="1" x14ac:dyDescent="0.3">
      <c r="A22" s="71"/>
      <c r="B22" s="115"/>
      <c r="C22" s="120"/>
      <c r="D22" s="25" t="s">
        <v>91</v>
      </c>
      <c r="E22" s="25" t="s">
        <v>92</v>
      </c>
      <c r="F22" s="25">
        <v>30</v>
      </c>
      <c r="G22" s="25">
        <v>61.74</v>
      </c>
      <c r="H22" s="25">
        <v>18.82</v>
      </c>
      <c r="I22" s="25">
        <f t="shared" si="0"/>
        <v>2.06</v>
      </c>
      <c r="J22" s="25">
        <f t="shared" si="10"/>
        <v>0.63</v>
      </c>
      <c r="K22" s="25" t="s">
        <v>136</v>
      </c>
      <c r="L22" s="25">
        <v>0.02</v>
      </c>
      <c r="M22" s="26">
        <f t="shared" si="7"/>
        <v>0.04</v>
      </c>
      <c r="N22" s="24">
        <f t="shared" si="1"/>
        <v>0.6</v>
      </c>
      <c r="O22" s="27">
        <f t="shared" si="2"/>
        <v>5</v>
      </c>
      <c r="P22" s="24">
        <f t="shared" si="4"/>
        <v>1.2</v>
      </c>
      <c r="Q22" s="27">
        <f t="shared" si="5"/>
        <v>10</v>
      </c>
      <c r="R22" s="28">
        <f t="shared" si="9"/>
        <v>14.6</v>
      </c>
      <c r="S22" s="29">
        <f t="shared" si="6"/>
        <v>121.66666666666667</v>
      </c>
      <c r="T22" s="1"/>
      <c r="U22" s="71"/>
      <c r="V22" s="72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  <c r="AR22" s="71"/>
      <c r="AS22" s="71"/>
      <c r="AT22" s="71"/>
      <c r="AU22" s="71"/>
      <c r="AV22" s="71"/>
      <c r="AW22" s="71"/>
      <c r="AX22" s="71"/>
      <c r="AY22" s="71"/>
      <c r="AZ22" s="71"/>
      <c r="BA22" s="71"/>
      <c r="BB22" s="71"/>
      <c r="BC22" s="71"/>
      <c r="BD22" s="71"/>
      <c r="BE22" s="71"/>
      <c r="BF22" s="71"/>
      <c r="BG22" s="71"/>
      <c r="BH22" s="71"/>
      <c r="BI22" s="71"/>
      <c r="BJ22" s="71"/>
      <c r="BK22" s="71"/>
      <c r="BL22" s="71"/>
      <c r="BM22" s="71"/>
      <c r="BN22" s="71"/>
      <c r="BO22" s="71"/>
      <c r="BP22" s="71"/>
      <c r="BQ22" s="71"/>
      <c r="BR22" s="71"/>
      <c r="BS22" s="71"/>
      <c r="BT22" s="71"/>
      <c r="BU22" s="71"/>
      <c r="BV22" s="71"/>
      <c r="BW22" s="71"/>
      <c r="BX22" s="71"/>
      <c r="BY22" s="71"/>
      <c r="BZ22" s="71"/>
      <c r="CA22" s="71"/>
      <c r="CB22" s="71"/>
      <c r="CC22" s="71"/>
      <c r="CD22" s="71"/>
      <c r="CE22" s="71"/>
      <c r="CF22" s="71"/>
      <c r="CG22" s="71"/>
      <c r="CH22" s="71"/>
      <c r="CI22" s="71"/>
      <c r="CJ22" s="71"/>
      <c r="CK22" s="71"/>
      <c r="CL22" s="71"/>
      <c r="CM22" s="71"/>
      <c r="CN22" s="71"/>
      <c r="CO22" s="71"/>
      <c r="CP22" s="71"/>
      <c r="CQ22" s="71"/>
      <c r="CR22" s="71"/>
      <c r="CS22" s="71"/>
      <c r="CT22" s="71"/>
      <c r="CU22" s="71"/>
      <c r="CV22" s="71"/>
      <c r="CW22" s="71"/>
      <c r="CX22" s="71"/>
      <c r="CY22" s="71"/>
      <c r="CZ22" s="71"/>
      <c r="DA22" s="71"/>
      <c r="DB22" s="71"/>
      <c r="DC22" s="71"/>
      <c r="DD22" s="71"/>
      <c r="DE22" s="71"/>
      <c r="DF22" s="71"/>
      <c r="DG22" s="71"/>
      <c r="DH22" s="71"/>
      <c r="DI22" s="71"/>
      <c r="DJ22" s="71"/>
      <c r="DK22" s="71"/>
      <c r="DL22" s="71"/>
      <c r="DM22" s="71"/>
      <c r="DN22" s="71"/>
      <c r="DO22" s="71"/>
      <c r="DP22" s="71"/>
      <c r="DQ22" s="71"/>
      <c r="DR22" s="71"/>
      <c r="DS22" s="71"/>
      <c r="DT22" s="71"/>
      <c r="DU22" s="71"/>
      <c r="DV22" s="71"/>
      <c r="DW22" s="71"/>
      <c r="DX22" s="71"/>
      <c r="DY22" s="71"/>
      <c r="DZ22" s="71"/>
      <c r="EA22" s="71"/>
      <c r="EB22" s="71"/>
      <c r="EC22" s="71"/>
      <c r="ED22" s="71"/>
      <c r="EE22" s="71"/>
      <c r="EF22" s="71"/>
      <c r="EG22" s="71"/>
      <c r="EH22" s="71"/>
      <c r="EI22" s="71"/>
      <c r="EJ22" s="71"/>
      <c r="EK22" s="71"/>
      <c r="EL22" s="71"/>
      <c r="EM22" s="71"/>
      <c r="EN22" s="71"/>
      <c r="EO22" s="71"/>
      <c r="EP22" s="71"/>
      <c r="EQ22" s="71"/>
      <c r="ER22" s="71"/>
      <c r="ES22" s="71"/>
      <c r="ET22" s="71"/>
      <c r="EU22" s="71"/>
      <c r="EV22" s="71"/>
      <c r="EW22" s="71"/>
      <c r="EX22" s="71"/>
      <c r="EY22" s="71"/>
      <c r="EZ22" s="71"/>
      <c r="FA22" s="71"/>
      <c r="FB22" s="71"/>
      <c r="FC22" s="71"/>
      <c r="FD22" s="71"/>
      <c r="FE22" s="71"/>
      <c r="FF22" s="71"/>
      <c r="FG22" s="71"/>
      <c r="FH22" s="71"/>
      <c r="FI22" s="71"/>
      <c r="FJ22" s="71"/>
      <c r="FK22" s="71"/>
      <c r="FL22" s="71"/>
      <c r="FM22" s="71"/>
      <c r="FN22" s="71"/>
      <c r="FO22" s="71"/>
      <c r="FP22" s="71"/>
      <c r="FQ22" s="71"/>
      <c r="FR22" s="71"/>
      <c r="FS22" s="71"/>
      <c r="FT22" s="71"/>
      <c r="FU22" s="71"/>
      <c r="FV22" s="71"/>
      <c r="FW22" s="71"/>
      <c r="FX22" s="71"/>
      <c r="FY22" s="71"/>
      <c r="FZ22" s="71"/>
      <c r="GA22" s="71"/>
      <c r="GB22" s="71"/>
      <c r="GC22" s="71"/>
      <c r="GD22" s="71"/>
      <c r="GE22" s="71"/>
      <c r="GF22" s="71"/>
      <c r="GG22" s="71"/>
      <c r="GH22" s="71"/>
      <c r="GI22" s="71"/>
      <c r="GJ22" s="71"/>
      <c r="GK22" s="71"/>
      <c r="GL22" s="71"/>
      <c r="GM22" s="71"/>
      <c r="GN22" s="71"/>
      <c r="GO22" s="71"/>
      <c r="GP22" s="71"/>
      <c r="GQ22" s="71"/>
      <c r="GR22" s="71"/>
      <c r="GS22" s="71"/>
      <c r="GT22" s="71"/>
      <c r="GU22" s="71"/>
      <c r="GV22" s="71"/>
      <c r="GW22" s="71"/>
      <c r="GX22" s="71"/>
      <c r="GY22" s="71"/>
      <c r="GZ22" s="71"/>
      <c r="HA22" s="71"/>
      <c r="HB22" s="71"/>
      <c r="HC22" s="71"/>
      <c r="HD22" s="71"/>
      <c r="HE22" s="71"/>
      <c r="HF22" s="71"/>
      <c r="HG22" s="71"/>
      <c r="HH22" s="71"/>
      <c r="HI22" s="71"/>
      <c r="HJ22" s="71"/>
      <c r="HK22" s="71"/>
      <c r="HL22" s="71"/>
      <c r="HM22" s="71"/>
      <c r="HN22" s="71"/>
      <c r="HO22" s="71"/>
      <c r="HP22" s="71"/>
      <c r="HQ22" s="71"/>
      <c r="HR22" s="71"/>
      <c r="HS22" s="71"/>
      <c r="HT22" s="71"/>
      <c r="HU22" s="71"/>
      <c r="HV22" s="71"/>
      <c r="HW22" s="71"/>
      <c r="HX22" s="71"/>
      <c r="HY22" s="71"/>
      <c r="HZ22" s="71"/>
      <c r="IA22" s="71"/>
      <c r="IB22" s="71"/>
      <c r="IC22" s="71"/>
      <c r="ID22" s="71"/>
      <c r="IE22" s="71"/>
      <c r="IF22" s="71"/>
      <c r="IG22" s="73"/>
      <c r="IH22" s="73"/>
      <c r="II22" s="73"/>
      <c r="IJ22" s="73"/>
      <c r="IK22" s="73"/>
      <c r="IL22" s="73"/>
      <c r="IM22" s="73"/>
      <c r="IN22" s="73"/>
      <c r="IO22" s="73"/>
      <c r="IP22" s="73"/>
      <c r="IQ22" s="73"/>
      <c r="IR22" s="73"/>
      <c r="IS22" s="73"/>
      <c r="IT22" s="73"/>
      <c r="IU22" s="73"/>
      <c r="IV22" s="73"/>
      <c r="IW22" s="73"/>
      <c r="IX22" s="73"/>
      <c r="IY22" s="73"/>
      <c r="IZ22" s="73"/>
      <c r="JA22" s="73"/>
      <c r="JB22" s="73"/>
      <c r="JC22" s="73"/>
      <c r="JD22" s="73"/>
      <c r="JE22" s="73"/>
      <c r="JF22" s="73"/>
      <c r="JG22" s="73"/>
      <c r="JH22" s="73"/>
      <c r="JI22" s="73"/>
      <c r="JJ22" s="73"/>
      <c r="JK22" s="73"/>
      <c r="JL22" s="73"/>
      <c r="JM22" s="73"/>
      <c r="JN22" s="73"/>
      <c r="JO22" s="73"/>
      <c r="JP22" s="73"/>
      <c r="JQ22" s="73"/>
      <c r="JR22" s="73"/>
      <c r="JS22" s="73"/>
      <c r="JT22" s="73"/>
      <c r="JU22" s="73"/>
      <c r="JV22" s="73"/>
      <c r="JW22" s="73"/>
      <c r="JX22" s="73"/>
      <c r="JY22" s="73"/>
      <c r="JZ22" s="73"/>
      <c r="KA22" s="73"/>
      <c r="KB22" s="73"/>
      <c r="KC22" s="73"/>
      <c r="KD22" s="73"/>
      <c r="KE22" s="73"/>
      <c r="KF22" s="73"/>
      <c r="KG22" s="73"/>
      <c r="KH22" s="73"/>
      <c r="KI22" s="73"/>
      <c r="KJ22" s="73"/>
      <c r="KK22" s="73"/>
      <c r="KL22" s="73"/>
      <c r="KM22" s="73"/>
      <c r="KN22" s="73"/>
      <c r="KO22" s="73"/>
      <c r="KP22" s="73"/>
      <c r="KQ22" s="73"/>
      <c r="KR22" s="73"/>
      <c r="KS22" s="73"/>
      <c r="KT22" s="73"/>
      <c r="KU22" s="73"/>
      <c r="KV22" s="73"/>
      <c r="KW22" s="73"/>
      <c r="KX22" s="73"/>
      <c r="KY22" s="73"/>
      <c r="KZ22" s="73"/>
      <c r="LA22" s="73"/>
      <c r="LB22" s="73"/>
      <c r="LC22" s="73"/>
      <c r="LD22" s="73"/>
      <c r="LE22" s="73"/>
      <c r="LF22" s="73"/>
      <c r="LG22" s="73"/>
      <c r="LH22" s="73"/>
      <c r="LI22" s="73"/>
      <c r="LJ22" s="73"/>
      <c r="LK22" s="73"/>
      <c r="LL22" s="73"/>
      <c r="LM22" s="73"/>
      <c r="LN22" s="73"/>
      <c r="LO22" s="73"/>
      <c r="LP22" s="73"/>
      <c r="LQ22" s="73"/>
      <c r="LR22" s="73"/>
      <c r="LS22" s="73"/>
      <c r="LT22" s="73"/>
      <c r="LU22" s="73"/>
      <c r="LV22" s="73"/>
      <c r="LW22" s="73"/>
      <c r="LX22" s="73"/>
      <c r="LY22" s="73"/>
      <c r="LZ22" s="73"/>
      <c r="MA22" s="73"/>
      <c r="MB22" s="73"/>
      <c r="MC22" s="73"/>
      <c r="MD22" s="73"/>
      <c r="ME22" s="73"/>
      <c r="MF22" s="73"/>
      <c r="MG22" s="73"/>
      <c r="MH22" s="73"/>
      <c r="MI22" s="73"/>
      <c r="MJ22" s="73"/>
      <c r="MK22" s="73"/>
      <c r="ML22" s="73"/>
      <c r="MM22" s="73"/>
      <c r="MN22" s="73"/>
      <c r="MO22" s="73"/>
      <c r="MP22" s="73"/>
      <c r="MQ22" s="73"/>
      <c r="MR22" s="73"/>
      <c r="MS22" s="73"/>
      <c r="MT22" s="73"/>
      <c r="MU22" s="73"/>
      <c r="MV22" s="73"/>
      <c r="MW22" s="73"/>
      <c r="MX22" s="73"/>
      <c r="MY22" s="73"/>
      <c r="MZ22" s="73"/>
      <c r="NA22" s="73"/>
      <c r="NB22" s="73"/>
      <c r="NC22" s="73"/>
      <c r="ND22" s="73"/>
      <c r="NE22" s="73"/>
      <c r="NF22" s="73"/>
      <c r="NG22" s="73"/>
      <c r="NH22" s="73"/>
      <c r="NI22" s="73"/>
      <c r="NJ22" s="73"/>
      <c r="NK22" s="73"/>
      <c r="NL22" s="73"/>
      <c r="NM22" s="73"/>
      <c r="NN22" s="73"/>
      <c r="NO22" s="73"/>
      <c r="NP22" s="73"/>
      <c r="NQ22" s="73"/>
      <c r="NR22" s="73"/>
      <c r="NS22" s="73"/>
      <c r="NT22" s="73"/>
      <c r="NU22" s="73"/>
      <c r="NV22" s="73"/>
      <c r="NW22" s="73"/>
      <c r="NX22" s="73"/>
      <c r="NY22" s="73"/>
      <c r="NZ22" s="73"/>
      <c r="OA22" s="73"/>
      <c r="OB22" s="73"/>
      <c r="OC22" s="73"/>
      <c r="OD22" s="73"/>
      <c r="OE22" s="73"/>
      <c r="OF22" s="73"/>
      <c r="OG22" s="73"/>
      <c r="OH22" s="73"/>
      <c r="OI22" s="73"/>
      <c r="OJ22" s="73"/>
      <c r="OK22" s="73"/>
      <c r="OL22" s="73"/>
      <c r="OM22" s="73"/>
      <c r="ON22" s="73"/>
      <c r="OO22" s="73"/>
      <c r="OP22" s="73"/>
      <c r="OQ22" s="73"/>
      <c r="OR22" s="73"/>
      <c r="OS22" s="73"/>
      <c r="OT22" s="73"/>
      <c r="OU22" s="73"/>
      <c r="OV22" s="73"/>
      <c r="OW22" s="73"/>
      <c r="OX22" s="73"/>
      <c r="OY22" s="73"/>
      <c r="OZ22" s="73"/>
      <c r="PA22" s="73"/>
      <c r="PB22" s="73"/>
      <c r="PC22" s="73"/>
      <c r="PD22" s="73"/>
      <c r="PE22" s="73"/>
      <c r="PF22" s="73"/>
      <c r="PG22" s="73"/>
      <c r="PH22" s="73"/>
      <c r="PI22" s="73"/>
      <c r="PJ22" s="73"/>
      <c r="PK22" s="73"/>
      <c r="PL22" s="73"/>
      <c r="PM22" s="73"/>
      <c r="PN22" s="73"/>
      <c r="PO22" s="73"/>
      <c r="PP22" s="73"/>
      <c r="PQ22" s="73"/>
      <c r="PR22" s="73"/>
      <c r="PS22" s="73"/>
      <c r="PT22" s="73"/>
      <c r="PU22" s="73"/>
      <c r="PV22" s="73"/>
      <c r="PW22" s="73"/>
      <c r="PX22" s="73"/>
      <c r="PY22" s="73"/>
      <c r="PZ22" s="73"/>
      <c r="QA22" s="73"/>
      <c r="QB22" s="73"/>
      <c r="QC22" s="73"/>
      <c r="QD22" s="73"/>
      <c r="QE22" s="73"/>
      <c r="QF22" s="73"/>
      <c r="QG22" s="73"/>
      <c r="QH22" s="73"/>
      <c r="QI22" s="73"/>
      <c r="QJ22" s="73"/>
      <c r="QK22" s="73"/>
      <c r="QL22" s="73"/>
      <c r="QM22" s="73"/>
      <c r="QN22" s="73"/>
      <c r="QO22" s="73"/>
      <c r="QP22" s="73"/>
      <c r="QQ22" s="73"/>
      <c r="QR22" s="73"/>
      <c r="QS22" s="73"/>
      <c r="QT22" s="73"/>
      <c r="QU22" s="73"/>
      <c r="QV22" s="73"/>
      <c r="QW22" s="73"/>
      <c r="QX22" s="73"/>
      <c r="QY22" s="73"/>
      <c r="QZ22" s="73"/>
      <c r="RA22" s="73"/>
      <c r="RB22" s="73"/>
      <c r="RC22" s="73"/>
      <c r="RD22" s="73"/>
      <c r="RE22" s="73"/>
      <c r="RF22" s="73"/>
      <c r="RG22" s="73"/>
      <c r="RH22" s="73"/>
      <c r="RI22" s="73"/>
      <c r="RJ22" s="73"/>
      <c r="RK22" s="73"/>
      <c r="RL22" s="73"/>
      <c r="RM22" s="73"/>
      <c r="RN22" s="73"/>
      <c r="RO22" s="73"/>
      <c r="RP22" s="73"/>
      <c r="RQ22" s="73"/>
      <c r="RR22" s="73"/>
      <c r="RS22" s="73"/>
      <c r="RT22" s="73"/>
      <c r="RU22" s="73"/>
      <c r="RV22" s="73"/>
      <c r="RW22" s="73"/>
      <c r="RX22" s="73"/>
      <c r="RY22" s="73"/>
      <c r="RZ22" s="73"/>
      <c r="SA22" s="73"/>
      <c r="SB22" s="73"/>
      <c r="SC22" s="73"/>
      <c r="SD22" s="73"/>
      <c r="SE22" s="73"/>
      <c r="SF22" s="73"/>
      <c r="SG22" s="73"/>
      <c r="SH22" s="73"/>
      <c r="SI22" s="73"/>
      <c r="SJ22" s="73"/>
      <c r="SK22" s="73"/>
      <c r="SL22" s="73"/>
      <c r="SM22" s="73"/>
      <c r="SN22" s="73"/>
      <c r="SO22" s="73"/>
      <c r="SP22" s="73"/>
      <c r="SQ22" s="73"/>
      <c r="SR22" s="73"/>
      <c r="SS22" s="73"/>
      <c r="ST22" s="73"/>
      <c r="SU22" s="73"/>
      <c r="SV22" s="73"/>
      <c r="SW22" s="73"/>
      <c r="SX22" s="73"/>
      <c r="SY22" s="73"/>
      <c r="SZ22" s="73"/>
      <c r="TA22" s="73"/>
      <c r="TB22" s="73"/>
      <c r="TC22" s="73"/>
      <c r="TD22" s="73"/>
      <c r="TE22" s="73"/>
      <c r="TF22" s="73"/>
      <c r="TG22" s="73"/>
      <c r="TH22" s="73"/>
      <c r="TI22" s="73"/>
      <c r="TJ22" s="73"/>
      <c r="TK22" s="73"/>
      <c r="TL22" s="73"/>
      <c r="TM22" s="73"/>
      <c r="TN22" s="73"/>
      <c r="TO22" s="73"/>
      <c r="TP22" s="73"/>
      <c r="TQ22" s="73"/>
      <c r="TR22" s="73"/>
      <c r="TS22" s="73"/>
      <c r="TT22" s="73"/>
      <c r="TU22" s="73"/>
      <c r="TV22" s="73"/>
      <c r="TW22" s="73"/>
      <c r="TX22" s="73"/>
      <c r="TY22" s="73"/>
      <c r="TZ22" s="73"/>
      <c r="UA22" s="73"/>
      <c r="UB22" s="73"/>
      <c r="UC22" s="73"/>
      <c r="UD22" s="73"/>
      <c r="UE22" s="73"/>
      <c r="UF22" s="73"/>
      <c r="UG22" s="73"/>
      <c r="UH22" s="73"/>
      <c r="UI22" s="73"/>
      <c r="UJ22" s="73"/>
      <c r="UK22" s="73"/>
      <c r="UL22" s="73"/>
      <c r="UM22" s="73"/>
      <c r="UN22" s="73"/>
      <c r="UO22" s="73"/>
      <c r="UP22" s="73"/>
      <c r="UQ22" s="73"/>
      <c r="UR22" s="73"/>
      <c r="US22" s="73"/>
      <c r="UT22" s="73"/>
      <c r="UU22" s="73"/>
      <c r="UV22" s="73"/>
      <c r="UW22" s="73"/>
      <c r="UX22" s="73"/>
      <c r="UY22" s="73"/>
      <c r="UZ22" s="73"/>
      <c r="VA22" s="73"/>
      <c r="VB22" s="73"/>
      <c r="VC22" s="73"/>
      <c r="VD22" s="73"/>
      <c r="VE22" s="73"/>
      <c r="VF22" s="73"/>
      <c r="VG22" s="73"/>
      <c r="VH22" s="73"/>
      <c r="VI22" s="73"/>
      <c r="VJ22" s="73"/>
      <c r="VK22" s="73"/>
      <c r="VL22" s="73"/>
      <c r="VM22" s="73"/>
      <c r="VN22" s="73"/>
      <c r="VO22" s="73"/>
      <c r="VP22" s="73"/>
      <c r="VQ22" s="73"/>
      <c r="VR22" s="73"/>
      <c r="VS22" s="73"/>
      <c r="VT22" s="73"/>
      <c r="VU22" s="73"/>
      <c r="VV22" s="73"/>
      <c r="VW22" s="73"/>
      <c r="VX22" s="73"/>
      <c r="VY22" s="73"/>
      <c r="VZ22" s="73"/>
      <c r="WA22" s="73"/>
      <c r="WB22" s="73"/>
      <c r="WC22" s="73"/>
      <c r="WD22" s="73"/>
      <c r="WE22" s="73"/>
      <c r="WF22" s="73"/>
      <c r="WG22" s="73"/>
      <c r="WH22" s="73"/>
      <c r="WI22" s="73"/>
      <c r="WJ22" s="73"/>
      <c r="WK22" s="73"/>
      <c r="WL22" s="73"/>
      <c r="WM22" s="73"/>
      <c r="WN22" s="73"/>
      <c r="WO22" s="73"/>
      <c r="WP22" s="73"/>
      <c r="WQ22" s="73"/>
      <c r="WR22" s="73"/>
      <c r="WS22" s="73"/>
      <c r="WT22" s="73"/>
      <c r="WU22" s="73"/>
      <c r="WV22" s="73"/>
      <c r="WW22" s="73"/>
      <c r="WX22" s="73"/>
      <c r="WY22" s="73"/>
      <c r="WZ22" s="73"/>
      <c r="XA22" s="73"/>
      <c r="XB22" s="73"/>
      <c r="XC22" s="73"/>
      <c r="XD22" s="73"/>
      <c r="XE22" s="73"/>
      <c r="XF22" s="73"/>
      <c r="XG22" s="73"/>
      <c r="XH22" s="73"/>
      <c r="XI22" s="73"/>
      <c r="XJ22" s="73"/>
      <c r="XK22" s="73"/>
      <c r="XL22" s="73"/>
      <c r="XM22" s="73"/>
      <c r="XN22" s="73"/>
      <c r="XO22" s="73"/>
      <c r="XP22" s="73"/>
      <c r="XQ22" s="73"/>
      <c r="XR22" s="73"/>
      <c r="XS22" s="73"/>
      <c r="XT22" s="73"/>
      <c r="XU22" s="73"/>
      <c r="XV22" s="73"/>
      <c r="XW22" s="73"/>
    </row>
    <row r="23" spans="1:647" s="74" customFormat="1" x14ac:dyDescent="0.3">
      <c r="A23" s="71"/>
      <c r="B23" s="115"/>
      <c r="C23" s="111"/>
      <c r="D23" s="25" t="s">
        <v>94</v>
      </c>
      <c r="E23" s="25" t="s">
        <v>92</v>
      </c>
      <c r="F23" s="25">
        <v>30</v>
      </c>
      <c r="G23" s="25">
        <v>108.08</v>
      </c>
      <c r="H23" s="25">
        <v>32.42</v>
      </c>
      <c r="I23" s="25">
        <f t="shared" si="0"/>
        <v>3.6</v>
      </c>
      <c r="J23" s="25">
        <f t="shared" si="10"/>
        <v>1.08</v>
      </c>
      <c r="K23" s="75" t="s">
        <v>136</v>
      </c>
      <c r="L23" s="25">
        <v>0.02</v>
      </c>
      <c r="M23" s="26">
        <f t="shared" si="7"/>
        <v>0.04</v>
      </c>
      <c r="N23" s="24">
        <f t="shared" si="1"/>
        <v>0.6</v>
      </c>
      <c r="O23" s="27">
        <f t="shared" si="2"/>
        <v>5</v>
      </c>
      <c r="P23" s="24">
        <f t="shared" si="4"/>
        <v>1.2</v>
      </c>
      <c r="Q23" s="27">
        <f t="shared" si="5"/>
        <v>10</v>
      </c>
      <c r="R23" s="28">
        <f t="shared" si="9"/>
        <v>14.6</v>
      </c>
      <c r="S23" s="29">
        <f t="shared" si="6"/>
        <v>121.66666666666667</v>
      </c>
      <c r="T23" s="71"/>
      <c r="U23" s="71"/>
      <c r="V23" s="72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  <c r="AP23" s="71"/>
      <c r="AQ23" s="71"/>
      <c r="AR23" s="71"/>
      <c r="AS23" s="71"/>
      <c r="AT23" s="71"/>
      <c r="AU23" s="71"/>
      <c r="AV23" s="71"/>
      <c r="AW23" s="71"/>
      <c r="AX23" s="71"/>
      <c r="AY23" s="71"/>
      <c r="AZ23" s="71"/>
      <c r="BA23" s="71"/>
      <c r="BB23" s="71"/>
      <c r="BC23" s="71"/>
      <c r="BD23" s="71"/>
      <c r="BE23" s="71"/>
      <c r="BF23" s="71"/>
      <c r="BG23" s="71"/>
      <c r="BH23" s="71"/>
      <c r="BI23" s="71"/>
      <c r="BJ23" s="71"/>
      <c r="BK23" s="71"/>
      <c r="BL23" s="71"/>
      <c r="BM23" s="71"/>
      <c r="BN23" s="71"/>
      <c r="BO23" s="71"/>
      <c r="BP23" s="71"/>
      <c r="BQ23" s="71"/>
      <c r="BR23" s="71"/>
      <c r="BS23" s="71"/>
      <c r="BT23" s="71"/>
      <c r="BU23" s="71"/>
      <c r="BV23" s="71"/>
      <c r="BW23" s="71"/>
      <c r="BX23" s="71"/>
      <c r="BY23" s="71"/>
      <c r="BZ23" s="71"/>
      <c r="CA23" s="71"/>
      <c r="CB23" s="71"/>
      <c r="CC23" s="71"/>
      <c r="CD23" s="71"/>
      <c r="CE23" s="71"/>
      <c r="CF23" s="71"/>
      <c r="CG23" s="71"/>
      <c r="CH23" s="71"/>
      <c r="CI23" s="71"/>
      <c r="CJ23" s="71"/>
      <c r="CK23" s="71"/>
      <c r="CL23" s="71"/>
      <c r="CM23" s="71"/>
      <c r="CN23" s="71"/>
      <c r="CO23" s="71"/>
      <c r="CP23" s="71"/>
      <c r="CQ23" s="71"/>
      <c r="CR23" s="71"/>
      <c r="CS23" s="71"/>
      <c r="CT23" s="71"/>
      <c r="CU23" s="71"/>
      <c r="CV23" s="71"/>
      <c r="CW23" s="71"/>
      <c r="CX23" s="71"/>
      <c r="CY23" s="71"/>
      <c r="CZ23" s="71"/>
      <c r="DA23" s="71"/>
      <c r="DB23" s="71"/>
      <c r="DC23" s="71"/>
      <c r="DD23" s="71"/>
      <c r="DE23" s="71"/>
      <c r="DF23" s="71"/>
      <c r="DG23" s="71"/>
      <c r="DH23" s="71"/>
      <c r="DI23" s="71"/>
      <c r="DJ23" s="71"/>
      <c r="DK23" s="71"/>
      <c r="DL23" s="71"/>
      <c r="DM23" s="71"/>
      <c r="DN23" s="71"/>
      <c r="DO23" s="71"/>
      <c r="DP23" s="71"/>
      <c r="DQ23" s="71"/>
      <c r="DR23" s="71"/>
      <c r="DS23" s="71"/>
      <c r="DT23" s="71"/>
      <c r="DU23" s="71"/>
      <c r="DV23" s="71"/>
      <c r="DW23" s="71"/>
      <c r="DX23" s="71"/>
      <c r="DY23" s="71"/>
      <c r="DZ23" s="71"/>
      <c r="EA23" s="71"/>
      <c r="EB23" s="71"/>
      <c r="EC23" s="71"/>
      <c r="ED23" s="71"/>
      <c r="EE23" s="71"/>
      <c r="EF23" s="71"/>
      <c r="EG23" s="71"/>
      <c r="EH23" s="71"/>
      <c r="EI23" s="71"/>
      <c r="EJ23" s="71"/>
      <c r="EK23" s="71"/>
      <c r="EL23" s="71"/>
      <c r="EM23" s="71"/>
      <c r="EN23" s="71"/>
      <c r="EO23" s="71"/>
      <c r="EP23" s="71"/>
      <c r="EQ23" s="71"/>
      <c r="ER23" s="71"/>
      <c r="ES23" s="71"/>
      <c r="ET23" s="71"/>
      <c r="EU23" s="71"/>
      <c r="EV23" s="71"/>
      <c r="EW23" s="71"/>
      <c r="EX23" s="71"/>
      <c r="EY23" s="71"/>
      <c r="EZ23" s="71"/>
      <c r="FA23" s="71"/>
      <c r="FB23" s="71"/>
      <c r="FC23" s="71"/>
      <c r="FD23" s="71"/>
      <c r="FE23" s="71"/>
      <c r="FF23" s="71"/>
      <c r="FG23" s="71"/>
      <c r="FH23" s="71"/>
      <c r="FI23" s="71"/>
      <c r="FJ23" s="71"/>
      <c r="FK23" s="71"/>
      <c r="FL23" s="71"/>
      <c r="FM23" s="71"/>
      <c r="FN23" s="71"/>
      <c r="FO23" s="71"/>
      <c r="FP23" s="71"/>
      <c r="FQ23" s="71"/>
      <c r="FR23" s="71"/>
      <c r="FS23" s="71"/>
      <c r="FT23" s="71"/>
      <c r="FU23" s="71"/>
      <c r="FV23" s="71"/>
      <c r="FW23" s="71"/>
      <c r="FX23" s="71"/>
      <c r="FY23" s="71"/>
      <c r="FZ23" s="71"/>
      <c r="GA23" s="71"/>
      <c r="GB23" s="71"/>
      <c r="GC23" s="71"/>
      <c r="GD23" s="71"/>
      <c r="GE23" s="71"/>
      <c r="GF23" s="71"/>
      <c r="GG23" s="71"/>
      <c r="GH23" s="71"/>
      <c r="GI23" s="71"/>
      <c r="GJ23" s="71"/>
      <c r="GK23" s="71"/>
      <c r="GL23" s="71"/>
      <c r="GM23" s="71"/>
      <c r="GN23" s="71"/>
      <c r="GO23" s="71"/>
      <c r="GP23" s="71"/>
      <c r="GQ23" s="71"/>
      <c r="GR23" s="71"/>
      <c r="GS23" s="71"/>
      <c r="GT23" s="71"/>
      <c r="GU23" s="71"/>
      <c r="GV23" s="71"/>
      <c r="GW23" s="71"/>
      <c r="GX23" s="71"/>
      <c r="GY23" s="71"/>
      <c r="GZ23" s="71"/>
      <c r="HA23" s="71"/>
      <c r="HB23" s="71"/>
      <c r="HC23" s="71"/>
      <c r="HD23" s="71"/>
      <c r="HE23" s="71"/>
      <c r="HF23" s="71"/>
      <c r="HG23" s="71"/>
      <c r="HH23" s="71"/>
      <c r="HI23" s="71"/>
      <c r="HJ23" s="71"/>
      <c r="HK23" s="71"/>
      <c r="HL23" s="71"/>
      <c r="HM23" s="71"/>
      <c r="HN23" s="71"/>
      <c r="HO23" s="71"/>
      <c r="HP23" s="71"/>
      <c r="HQ23" s="71"/>
      <c r="HR23" s="71"/>
      <c r="HS23" s="71"/>
      <c r="HT23" s="71"/>
      <c r="HU23" s="71"/>
      <c r="HV23" s="71"/>
      <c r="HW23" s="71"/>
      <c r="HX23" s="71"/>
      <c r="HY23" s="71"/>
      <c r="HZ23" s="71"/>
      <c r="IA23" s="71"/>
      <c r="IB23" s="71"/>
      <c r="IC23" s="71"/>
      <c r="ID23" s="71"/>
      <c r="IE23" s="71"/>
      <c r="IF23" s="71"/>
      <c r="IG23" s="73"/>
      <c r="IH23" s="73"/>
      <c r="II23" s="73"/>
      <c r="IJ23" s="73"/>
      <c r="IK23" s="73"/>
      <c r="IL23" s="73"/>
      <c r="IM23" s="73"/>
      <c r="IN23" s="73"/>
      <c r="IO23" s="73"/>
      <c r="IP23" s="73"/>
      <c r="IQ23" s="73"/>
      <c r="IR23" s="73"/>
      <c r="IS23" s="73"/>
      <c r="IT23" s="73"/>
      <c r="IU23" s="73"/>
      <c r="IV23" s="73"/>
      <c r="IW23" s="73"/>
      <c r="IX23" s="73"/>
      <c r="IY23" s="73"/>
      <c r="IZ23" s="73"/>
      <c r="JA23" s="73"/>
      <c r="JB23" s="73"/>
      <c r="JC23" s="73"/>
      <c r="JD23" s="73"/>
      <c r="JE23" s="73"/>
      <c r="JF23" s="73"/>
      <c r="JG23" s="73"/>
      <c r="JH23" s="73"/>
      <c r="JI23" s="73"/>
      <c r="JJ23" s="73"/>
      <c r="JK23" s="73"/>
      <c r="JL23" s="73"/>
      <c r="JM23" s="73"/>
      <c r="JN23" s="73"/>
      <c r="JO23" s="73"/>
      <c r="JP23" s="73"/>
      <c r="JQ23" s="73"/>
      <c r="JR23" s="73"/>
      <c r="JS23" s="73"/>
      <c r="JT23" s="73"/>
      <c r="JU23" s="73"/>
      <c r="JV23" s="73"/>
      <c r="JW23" s="73"/>
      <c r="JX23" s="73"/>
      <c r="JY23" s="73"/>
      <c r="JZ23" s="73"/>
      <c r="KA23" s="73"/>
      <c r="KB23" s="73"/>
      <c r="KC23" s="73"/>
      <c r="KD23" s="73"/>
      <c r="KE23" s="73"/>
      <c r="KF23" s="73"/>
      <c r="KG23" s="73"/>
      <c r="KH23" s="73"/>
      <c r="KI23" s="73"/>
      <c r="KJ23" s="73"/>
      <c r="KK23" s="73"/>
      <c r="KL23" s="73"/>
      <c r="KM23" s="73"/>
      <c r="KN23" s="73"/>
      <c r="KO23" s="73"/>
      <c r="KP23" s="73"/>
      <c r="KQ23" s="73"/>
      <c r="KR23" s="73"/>
      <c r="KS23" s="73"/>
      <c r="KT23" s="73"/>
      <c r="KU23" s="73"/>
      <c r="KV23" s="73"/>
      <c r="KW23" s="73"/>
      <c r="KX23" s="73"/>
      <c r="KY23" s="73"/>
      <c r="KZ23" s="73"/>
      <c r="LA23" s="73"/>
      <c r="LB23" s="73"/>
      <c r="LC23" s="73"/>
      <c r="LD23" s="73"/>
      <c r="LE23" s="73"/>
      <c r="LF23" s="73"/>
      <c r="LG23" s="73"/>
      <c r="LH23" s="73"/>
      <c r="LI23" s="73"/>
      <c r="LJ23" s="73"/>
      <c r="LK23" s="73"/>
      <c r="LL23" s="73"/>
      <c r="LM23" s="73"/>
      <c r="LN23" s="73"/>
      <c r="LO23" s="73"/>
      <c r="LP23" s="73"/>
      <c r="LQ23" s="73"/>
      <c r="LR23" s="73"/>
      <c r="LS23" s="73"/>
      <c r="LT23" s="73"/>
      <c r="LU23" s="73"/>
      <c r="LV23" s="73"/>
      <c r="LW23" s="73"/>
      <c r="LX23" s="73"/>
      <c r="LY23" s="73"/>
      <c r="LZ23" s="73"/>
      <c r="MA23" s="73"/>
      <c r="MB23" s="73"/>
      <c r="MC23" s="73"/>
      <c r="MD23" s="73"/>
      <c r="ME23" s="73"/>
      <c r="MF23" s="73"/>
      <c r="MG23" s="73"/>
      <c r="MH23" s="73"/>
      <c r="MI23" s="73"/>
      <c r="MJ23" s="73"/>
      <c r="MK23" s="73"/>
      <c r="ML23" s="73"/>
      <c r="MM23" s="73"/>
      <c r="MN23" s="73"/>
      <c r="MO23" s="73"/>
      <c r="MP23" s="73"/>
      <c r="MQ23" s="73"/>
      <c r="MR23" s="73"/>
      <c r="MS23" s="73"/>
      <c r="MT23" s="73"/>
      <c r="MU23" s="73"/>
      <c r="MV23" s="73"/>
      <c r="MW23" s="73"/>
      <c r="MX23" s="73"/>
      <c r="MY23" s="73"/>
      <c r="MZ23" s="73"/>
      <c r="NA23" s="73"/>
      <c r="NB23" s="73"/>
      <c r="NC23" s="73"/>
      <c r="ND23" s="73"/>
      <c r="NE23" s="73"/>
      <c r="NF23" s="73"/>
      <c r="NG23" s="73"/>
      <c r="NH23" s="73"/>
      <c r="NI23" s="73"/>
      <c r="NJ23" s="73"/>
      <c r="NK23" s="73"/>
      <c r="NL23" s="73"/>
      <c r="NM23" s="73"/>
      <c r="NN23" s="73"/>
      <c r="NO23" s="73"/>
      <c r="NP23" s="73"/>
      <c r="NQ23" s="73"/>
      <c r="NR23" s="73"/>
      <c r="NS23" s="73"/>
      <c r="NT23" s="73"/>
      <c r="NU23" s="73"/>
      <c r="NV23" s="73"/>
      <c r="NW23" s="73"/>
      <c r="NX23" s="73"/>
      <c r="NY23" s="73"/>
      <c r="NZ23" s="73"/>
      <c r="OA23" s="73"/>
      <c r="OB23" s="73"/>
      <c r="OC23" s="73"/>
      <c r="OD23" s="73"/>
      <c r="OE23" s="73"/>
      <c r="OF23" s="73"/>
      <c r="OG23" s="73"/>
      <c r="OH23" s="73"/>
      <c r="OI23" s="73"/>
      <c r="OJ23" s="73"/>
      <c r="OK23" s="73"/>
      <c r="OL23" s="73"/>
      <c r="OM23" s="73"/>
      <c r="ON23" s="73"/>
      <c r="OO23" s="73"/>
      <c r="OP23" s="73"/>
      <c r="OQ23" s="73"/>
      <c r="OR23" s="73"/>
      <c r="OS23" s="73"/>
      <c r="OT23" s="73"/>
      <c r="OU23" s="73"/>
      <c r="OV23" s="73"/>
      <c r="OW23" s="73"/>
      <c r="OX23" s="73"/>
      <c r="OY23" s="73"/>
      <c r="OZ23" s="73"/>
      <c r="PA23" s="73"/>
      <c r="PB23" s="73"/>
      <c r="PC23" s="73"/>
      <c r="PD23" s="73"/>
      <c r="PE23" s="73"/>
      <c r="PF23" s="73"/>
      <c r="PG23" s="73"/>
      <c r="PH23" s="73"/>
      <c r="PI23" s="73"/>
      <c r="PJ23" s="73"/>
      <c r="PK23" s="73"/>
      <c r="PL23" s="73"/>
      <c r="PM23" s="73"/>
      <c r="PN23" s="73"/>
      <c r="PO23" s="73"/>
      <c r="PP23" s="73"/>
      <c r="PQ23" s="73"/>
      <c r="PR23" s="73"/>
      <c r="PS23" s="73"/>
      <c r="PT23" s="73"/>
      <c r="PU23" s="73"/>
      <c r="PV23" s="73"/>
      <c r="PW23" s="73"/>
      <c r="PX23" s="73"/>
      <c r="PY23" s="73"/>
      <c r="PZ23" s="73"/>
      <c r="QA23" s="73"/>
      <c r="QB23" s="73"/>
      <c r="QC23" s="73"/>
      <c r="QD23" s="73"/>
      <c r="QE23" s="73"/>
      <c r="QF23" s="73"/>
      <c r="QG23" s="73"/>
      <c r="QH23" s="73"/>
      <c r="QI23" s="73"/>
      <c r="QJ23" s="73"/>
      <c r="QK23" s="73"/>
      <c r="QL23" s="73"/>
      <c r="QM23" s="73"/>
      <c r="QN23" s="73"/>
      <c r="QO23" s="73"/>
      <c r="QP23" s="73"/>
      <c r="QQ23" s="73"/>
      <c r="QR23" s="73"/>
      <c r="QS23" s="73"/>
      <c r="QT23" s="73"/>
      <c r="QU23" s="73"/>
      <c r="QV23" s="73"/>
      <c r="QW23" s="73"/>
      <c r="QX23" s="73"/>
      <c r="QY23" s="73"/>
      <c r="QZ23" s="73"/>
      <c r="RA23" s="73"/>
      <c r="RB23" s="73"/>
      <c r="RC23" s="73"/>
      <c r="RD23" s="73"/>
      <c r="RE23" s="73"/>
      <c r="RF23" s="73"/>
      <c r="RG23" s="73"/>
      <c r="RH23" s="73"/>
      <c r="RI23" s="73"/>
      <c r="RJ23" s="73"/>
      <c r="RK23" s="73"/>
      <c r="RL23" s="73"/>
      <c r="RM23" s="73"/>
      <c r="RN23" s="73"/>
      <c r="RO23" s="73"/>
      <c r="RP23" s="73"/>
      <c r="RQ23" s="73"/>
      <c r="RR23" s="73"/>
      <c r="RS23" s="73"/>
      <c r="RT23" s="73"/>
      <c r="RU23" s="73"/>
      <c r="RV23" s="73"/>
      <c r="RW23" s="73"/>
      <c r="RX23" s="73"/>
      <c r="RY23" s="73"/>
      <c r="RZ23" s="73"/>
      <c r="SA23" s="73"/>
      <c r="SB23" s="73"/>
      <c r="SC23" s="73"/>
      <c r="SD23" s="73"/>
      <c r="SE23" s="73"/>
      <c r="SF23" s="73"/>
      <c r="SG23" s="73"/>
      <c r="SH23" s="73"/>
      <c r="SI23" s="73"/>
      <c r="SJ23" s="73"/>
      <c r="SK23" s="73"/>
      <c r="SL23" s="73"/>
      <c r="SM23" s="73"/>
      <c r="SN23" s="73"/>
      <c r="SO23" s="73"/>
      <c r="SP23" s="73"/>
      <c r="SQ23" s="73"/>
      <c r="SR23" s="73"/>
      <c r="SS23" s="73"/>
      <c r="ST23" s="73"/>
      <c r="SU23" s="73"/>
      <c r="SV23" s="73"/>
      <c r="SW23" s="73"/>
      <c r="SX23" s="73"/>
      <c r="SY23" s="73"/>
      <c r="SZ23" s="73"/>
      <c r="TA23" s="73"/>
      <c r="TB23" s="73"/>
      <c r="TC23" s="73"/>
      <c r="TD23" s="73"/>
      <c r="TE23" s="73"/>
      <c r="TF23" s="73"/>
      <c r="TG23" s="73"/>
      <c r="TH23" s="73"/>
      <c r="TI23" s="73"/>
      <c r="TJ23" s="73"/>
      <c r="TK23" s="73"/>
      <c r="TL23" s="73"/>
      <c r="TM23" s="73"/>
      <c r="TN23" s="73"/>
      <c r="TO23" s="73"/>
      <c r="TP23" s="73"/>
      <c r="TQ23" s="73"/>
      <c r="TR23" s="73"/>
      <c r="TS23" s="73"/>
      <c r="TT23" s="73"/>
      <c r="TU23" s="73"/>
      <c r="TV23" s="73"/>
      <c r="TW23" s="73"/>
      <c r="TX23" s="73"/>
      <c r="TY23" s="73"/>
      <c r="TZ23" s="73"/>
      <c r="UA23" s="73"/>
      <c r="UB23" s="73"/>
      <c r="UC23" s="73"/>
      <c r="UD23" s="73"/>
      <c r="UE23" s="73"/>
      <c r="UF23" s="73"/>
      <c r="UG23" s="73"/>
      <c r="UH23" s="73"/>
      <c r="UI23" s="73"/>
      <c r="UJ23" s="73"/>
      <c r="UK23" s="73"/>
      <c r="UL23" s="73"/>
      <c r="UM23" s="73"/>
      <c r="UN23" s="73"/>
      <c r="UO23" s="73"/>
      <c r="UP23" s="73"/>
      <c r="UQ23" s="73"/>
      <c r="UR23" s="73"/>
      <c r="US23" s="73"/>
      <c r="UT23" s="73"/>
      <c r="UU23" s="73"/>
      <c r="UV23" s="73"/>
      <c r="UW23" s="73"/>
      <c r="UX23" s="73"/>
      <c r="UY23" s="73"/>
      <c r="UZ23" s="73"/>
      <c r="VA23" s="73"/>
      <c r="VB23" s="73"/>
      <c r="VC23" s="73"/>
      <c r="VD23" s="73"/>
      <c r="VE23" s="73"/>
      <c r="VF23" s="73"/>
      <c r="VG23" s="73"/>
      <c r="VH23" s="73"/>
      <c r="VI23" s="73"/>
      <c r="VJ23" s="73"/>
      <c r="VK23" s="73"/>
      <c r="VL23" s="73"/>
      <c r="VM23" s="73"/>
      <c r="VN23" s="73"/>
      <c r="VO23" s="73"/>
      <c r="VP23" s="73"/>
      <c r="VQ23" s="73"/>
      <c r="VR23" s="73"/>
      <c r="VS23" s="73"/>
      <c r="VT23" s="73"/>
      <c r="VU23" s="73"/>
      <c r="VV23" s="73"/>
      <c r="VW23" s="73"/>
      <c r="VX23" s="73"/>
      <c r="VY23" s="73"/>
      <c r="VZ23" s="73"/>
      <c r="WA23" s="73"/>
      <c r="WB23" s="73"/>
      <c r="WC23" s="73"/>
      <c r="WD23" s="73"/>
      <c r="WE23" s="73"/>
      <c r="WF23" s="73"/>
      <c r="WG23" s="73"/>
      <c r="WH23" s="73"/>
      <c r="WI23" s="73"/>
      <c r="WJ23" s="73"/>
      <c r="WK23" s="73"/>
      <c r="WL23" s="73"/>
      <c r="WM23" s="73"/>
      <c r="WN23" s="73"/>
      <c r="WO23" s="73"/>
      <c r="WP23" s="73"/>
      <c r="WQ23" s="73"/>
      <c r="WR23" s="73"/>
      <c r="WS23" s="73"/>
      <c r="WT23" s="73"/>
      <c r="WU23" s="73"/>
      <c r="WV23" s="73"/>
      <c r="WW23" s="73"/>
      <c r="WX23" s="73"/>
      <c r="WY23" s="73"/>
      <c r="WZ23" s="73"/>
      <c r="XA23" s="73"/>
      <c r="XB23" s="73"/>
      <c r="XC23" s="73"/>
      <c r="XD23" s="73"/>
      <c r="XE23" s="73"/>
      <c r="XF23" s="73"/>
      <c r="XG23" s="73"/>
      <c r="XH23" s="73"/>
      <c r="XI23" s="73"/>
      <c r="XJ23" s="73"/>
      <c r="XK23" s="73"/>
      <c r="XL23" s="73"/>
      <c r="XM23" s="73"/>
      <c r="XN23" s="73"/>
      <c r="XO23" s="73"/>
      <c r="XP23" s="73"/>
      <c r="XQ23" s="73"/>
      <c r="XR23" s="73"/>
      <c r="XS23" s="73"/>
      <c r="XT23" s="73"/>
      <c r="XU23" s="73"/>
      <c r="XV23" s="73"/>
      <c r="XW23" s="73"/>
    </row>
    <row r="24" spans="1:647" s="23" customFormat="1" x14ac:dyDescent="0.3">
      <c r="A24" s="1"/>
      <c r="B24" s="115"/>
      <c r="C24" s="117" t="s">
        <v>111</v>
      </c>
      <c r="D24" s="31" t="s">
        <v>84</v>
      </c>
      <c r="E24" s="31" t="s">
        <v>17</v>
      </c>
      <c r="F24" s="31">
        <v>120</v>
      </c>
      <c r="G24" s="31">
        <v>67.86</v>
      </c>
      <c r="H24" s="31">
        <v>20.38</v>
      </c>
      <c r="I24" s="31">
        <f t="shared" si="0"/>
        <v>0.56999999999999995</v>
      </c>
      <c r="J24" s="32">
        <f>ROUND(H24/F24,2)</f>
        <v>0.17</v>
      </c>
      <c r="K24" s="31" t="s">
        <v>136</v>
      </c>
      <c r="L24" s="31">
        <v>0.5</v>
      </c>
      <c r="M24" s="32">
        <f t="shared" si="7"/>
        <v>1</v>
      </c>
      <c r="N24" s="33">
        <f t="shared" si="1"/>
        <v>60</v>
      </c>
      <c r="O24" s="34">
        <f t="shared" si="2"/>
        <v>500</v>
      </c>
      <c r="P24" s="33">
        <f t="shared" si="4"/>
        <v>30</v>
      </c>
      <c r="Q24" s="34">
        <f t="shared" si="5"/>
        <v>250</v>
      </c>
      <c r="R24" s="35">
        <f>M24*365</f>
        <v>365</v>
      </c>
      <c r="S24" s="36">
        <f t="shared" si="6"/>
        <v>3041.6666666666665</v>
      </c>
      <c r="T24" s="1"/>
      <c r="U24" s="1"/>
      <c r="V24" s="5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  <c r="IU24" s="6"/>
      <c r="IV24" s="6"/>
      <c r="IW24" s="6"/>
      <c r="IX24" s="6"/>
      <c r="IY24" s="6"/>
      <c r="IZ24" s="6"/>
      <c r="JA24" s="6"/>
      <c r="JB24" s="6"/>
      <c r="JC24" s="6"/>
      <c r="JD24" s="6"/>
      <c r="JE24" s="6"/>
      <c r="JF24" s="6"/>
      <c r="JG24" s="6"/>
      <c r="JH24" s="6"/>
      <c r="JI24" s="6"/>
      <c r="JJ24" s="6"/>
      <c r="JK24" s="6"/>
      <c r="JL24" s="6"/>
      <c r="JM24" s="6"/>
      <c r="JN24" s="6"/>
      <c r="JO24" s="6"/>
      <c r="JP24" s="6"/>
      <c r="JQ24" s="6"/>
      <c r="JR24" s="6"/>
      <c r="JS24" s="6"/>
      <c r="JT24" s="6"/>
      <c r="JU24" s="6"/>
      <c r="JV24" s="6"/>
      <c r="JW24" s="6"/>
      <c r="JX24" s="6"/>
      <c r="JY24" s="6"/>
      <c r="JZ24" s="6"/>
      <c r="KA24" s="6"/>
      <c r="KB24" s="6"/>
      <c r="KC24" s="6"/>
      <c r="KD24" s="6"/>
      <c r="KE24" s="6"/>
      <c r="KF24" s="6"/>
      <c r="KG24" s="6"/>
      <c r="KH24" s="6"/>
      <c r="KI24" s="6"/>
      <c r="KJ24" s="6"/>
      <c r="KK24" s="6"/>
      <c r="KL24" s="6"/>
      <c r="KM24" s="6"/>
      <c r="KN24" s="6"/>
      <c r="KO24" s="6"/>
      <c r="KP24" s="6"/>
      <c r="KQ24" s="6"/>
      <c r="KR24" s="6"/>
      <c r="KS24" s="6"/>
      <c r="KT24" s="6"/>
      <c r="KU24" s="6"/>
      <c r="KV24" s="6"/>
      <c r="KW24" s="6"/>
      <c r="KX24" s="6"/>
      <c r="KY24" s="6"/>
      <c r="KZ24" s="6"/>
      <c r="LA24" s="6"/>
      <c r="LB24" s="6"/>
      <c r="LC24" s="6"/>
      <c r="LD24" s="6"/>
      <c r="LE24" s="6"/>
      <c r="LF24" s="6"/>
      <c r="LG24" s="6"/>
      <c r="LH24" s="6"/>
      <c r="LI24" s="6"/>
      <c r="LJ24" s="6"/>
      <c r="LK24" s="6"/>
      <c r="LL24" s="6"/>
      <c r="LM24" s="6"/>
      <c r="LN24" s="6"/>
      <c r="LO24" s="6"/>
      <c r="LP24" s="6"/>
      <c r="LQ24" s="6"/>
      <c r="LR24" s="6"/>
      <c r="LS24" s="6"/>
      <c r="LT24" s="6"/>
      <c r="LU24" s="6"/>
      <c r="LV24" s="6"/>
      <c r="LW24" s="6"/>
      <c r="LX24" s="6"/>
      <c r="LY24" s="6"/>
      <c r="LZ24" s="6"/>
      <c r="MA24" s="6"/>
      <c r="MB24" s="6"/>
      <c r="MC24" s="6"/>
      <c r="MD24" s="6"/>
      <c r="ME24" s="6"/>
      <c r="MF24" s="6"/>
      <c r="MG24" s="6"/>
      <c r="MH24" s="6"/>
      <c r="MI24" s="6"/>
      <c r="MJ24" s="6"/>
      <c r="MK24" s="6"/>
      <c r="ML24" s="6"/>
      <c r="MM24" s="6"/>
      <c r="MN24" s="6"/>
      <c r="MO24" s="6"/>
      <c r="MP24" s="6"/>
      <c r="MQ24" s="6"/>
      <c r="MR24" s="6"/>
      <c r="MS24" s="6"/>
      <c r="MT24" s="6"/>
      <c r="MU24" s="6"/>
      <c r="MV24" s="6"/>
      <c r="MW24" s="6"/>
      <c r="MX24" s="6"/>
      <c r="MY24" s="6"/>
      <c r="MZ24" s="6"/>
      <c r="NA24" s="6"/>
      <c r="NB24" s="6"/>
      <c r="NC24" s="6"/>
      <c r="ND24" s="6"/>
      <c r="NE24" s="6"/>
      <c r="NF24" s="6"/>
      <c r="NG24" s="6"/>
      <c r="NH24" s="6"/>
      <c r="NI24" s="6"/>
      <c r="NJ24" s="6"/>
      <c r="NK24" s="6"/>
      <c r="NL24" s="6"/>
      <c r="NM24" s="6"/>
      <c r="NN24" s="6"/>
      <c r="NO24" s="6"/>
      <c r="NP24" s="6"/>
      <c r="NQ24" s="6"/>
      <c r="NR24" s="6"/>
      <c r="NS24" s="6"/>
      <c r="NT24" s="6"/>
      <c r="NU24" s="6"/>
      <c r="NV24" s="6"/>
      <c r="NW24" s="6"/>
      <c r="NX24" s="6"/>
      <c r="NY24" s="6"/>
      <c r="NZ24" s="6"/>
      <c r="OA24" s="6"/>
      <c r="OB24" s="6"/>
      <c r="OC24" s="6"/>
      <c r="OD24" s="6"/>
      <c r="OE24" s="6"/>
      <c r="OF24" s="6"/>
      <c r="OG24" s="6"/>
      <c r="OH24" s="6"/>
      <c r="OI24" s="6"/>
      <c r="OJ24" s="6"/>
      <c r="OK24" s="6"/>
      <c r="OL24" s="6"/>
      <c r="OM24" s="6"/>
      <c r="ON24" s="6"/>
      <c r="OO24" s="6"/>
      <c r="OP24" s="6"/>
      <c r="OQ24" s="6"/>
      <c r="OR24" s="6"/>
      <c r="OS24" s="6"/>
      <c r="OT24" s="6"/>
      <c r="OU24" s="6"/>
      <c r="OV24" s="6"/>
      <c r="OW24" s="6"/>
      <c r="OX24" s="6"/>
      <c r="OY24" s="6"/>
      <c r="OZ24" s="6"/>
      <c r="PA24" s="6"/>
      <c r="PB24" s="6"/>
      <c r="PC24" s="6"/>
      <c r="PD24" s="6"/>
      <c r="PE24" s="6"/>
      <c r="PF24" s="6"/>
      <c r="PG24" s="6"/>
      <c r="PH24" s="6"/>
      <c r="PI24" s="6"/>
      <c r="PJ24" s="6"/>
      <c r="PK24" s="6"/>
      <c r="PL24" s="6"/>
      <c r="PM24" s="6"/>
      <c r="PN24" s="6"/>
      <c r="PO24" s="6"/>
      <c r="PP24" s="6"/>
      <c r="PQ24" s="6"/>
      <c r="PR24" s="6"/>
      <c r="PS24" s="6"/>
      <c r="PT24" s="6"/>
      <c r="PU24" s="6"/>
      <c r="PV24" s="6"/>
      <c r="PW24" s="6"/>
      <c r="PX24" s="6"/>
      <c r="PY24" s="6"/>
      <c r="PZ24" s="6"/>
      <c r="QA24" s="6"/>
      <c r="QB24" s="6"/>
      <c r="QC24" s="6"/>
      <c r="QD24" s="6"/>
      <c r="QE24" s="6"/>
      <c r="QF24" s="6"/>
      <c r="QG24" s="6"/>
      <c r="QH24" s="6"/>
      <c r="QI24" s="6"/>
      <c r="QJ24" s="6"/>
      <c r="QK24" s="6"/>
      <c r="QL24" s="6"/>
      <c r="QM24" s="6"/>
      <c r="QN24" s="6"/>
      <c r="QO24" s="6"/>
      <c r="QP24" s="6"/>
      <c r="QQ24" s="6"/>
      <c r="QR24" s="6"/>
      <c r="QS24" s="6"/>
      <c r="QT24" s="6"/>
      <c r="QU24" s="6"/>
      <c r="QV24" s="6"/>
      <c r="QW24" s="6"/>
      <c r="QX24" s="6"/>
      <c r="QY24" s="6"/>
      <c r="QZ24" s="6"/>
      <c r="RA24" s="6"/>
      <c r="RB24" s="6"/>
      <c r="RC24" s="6"/>
      <c r="RD24" s="6"/>
      <c r="RE24" s="6"/>
      <c r="RF24" s="6"/>
      <c r="RG24" s="6"/>
      <c r="RH24" s="6"/>
      <c r="RI24" s="6"/>
      <c r="RJ24" s="6"/>
      <c r="RK24" s="6"/>
      <c r="RL24" s="6"/>
      <c r="RM24" s="6"/>
      <c r="RN24" s="6"/>
      <c r="RO24" s="6"/>
      <c r="RP24" s="6"/>
      <c r="RQ24" s="6"/>
      <c r="RR24" s="6"/>
      <c r="RS24" s="6"/>
      <c r="RT24" s="6"/>
      <c r="RU24" s="6"/>
      <c r="RV24" s="6"/>
      <c r="RW24" s="6"/>
      <c r="RX24" s="6"/>
      <c r="RY24" s="6"/>
      <c r="RZ24" s="6"/>
      <c r="SA24" s="6"/>
      <c r="SB24" s="6"/>
      <c r="SC24" s="6"/>
      <c r="SD24" s="6"/>
      <c r="SE24" s="6"/>
      <c r="SF24" s="6"/>
      <c r="SG24" s="6"/>
      <c r="SH24" s="6"/>
      <c r="SI24" s="6"/>
      <c r="SJ24" s="6"/>
      <c r="SK24" s="6"/>
      <c r="SL24" s="6"/>
      <c r="SM24" s="6"/>
      <c r="SN24" s="6"/>
      <c r="SO24" s="6"/>
      <c r="SP24" s="6"/>
      <c r="SQ24" s="6"/>
      <c r="SR24" s="6"/>
      <c r="SS24" s="6"/>
      <c r="ST24" s="6"/>
      <c r="SU24" s="6"/>
      <c r="SV24" s="6"/>
      <c r="SW24" s="6"/>
      <c r="SX24" s="6"/>
      <c r="SY24" s="6"/>
      <c r="SZ24" s="6"/>
      <c r="TA24" s="6"/>
      <c r="TB24" s="6"/>
      <c r="TC24" s="6"/>
      <c r="TD24" s="6"/>
      <c r="TE24" s="6"/>
      <c r="TF24" s="6"/>
      <c r="TG24" s="6"/>
      <c r="TH24" s="6"/>
      <c r="TI24" s="6"/>
      <c r="TJ24" s="6"/>
      <c r="TK24" s="6"/>
      <c r="TL24" s="6"/>
      <c r="TM24" s="6"/>
      <c r="TN24" s="6"/>
      <c r="TO24" s="6"/>
      <c r="TP24" s="6"/>
      <c r="TQ24" s="6"/>
      <c r="TR24" s="6"/>
      <c r="TS24" s="6"/>
      <c r="TT24" s="6"/>
      <c r="TU24" s="6"/>
      <c r="TV24" s="6"/>
      <c r="TW24" s="6"/>
      <c r="TX24" s="6"/>
      <c r="TY24" s="6"/>
      <c r="TZ24" s="6"/>
      <c r="UA24" s="6"/>
      <c r="UB24" s="6"/>
      <c r="UC24" s="6"/>
      <c r="UD24" s="6"/>
      <c r="UE24" s="6"/>
      <c r="UF24" s="6"/>
      <c r="UG24" s="6"/>
      <c r="UH24" s="6"/>
      <c r="UI24" s="6"/>
      <c r="UJ24" s="6"/>
      <c r="UK24" s="6"/>
      <c r="UL24" s="6"/>
      <c r="UM24" s="6"/>
      <c r="UN24" s="6"/>
      <c r="UO24" s="6"/>
      <c r="UP24" s="6"/>
      <c r="UQ24" s="6"/>
      <c r="UR24" s="6"/>
      <c r="US24" s="6"/>
      <c r="UT24" s="6"/>
      <c r="UU24" s="6"/>
      <c r="UV24" s="6"/>
      <c r="UW24" s="6"/>
      <c r="UX24" s="6"/>
      <c r="UY24" s="6"/>
      <c r="UZ24" s="6"/>
      <c r="VA24" s="6"/>
      <c r="VB24" s="6"/>
      <c r="VC24" s="6"/>
      <c r="VD24" s="6"/>
      <c r="VE24" s="6"/>
      <c r="VF24" s="6"/>
      <c r="VG24" s="6"/>
      <c r="VH24" s="6"/>
      <c r="VI24" s="6"/>
      <c r="VJ24" s="6"/>
      <c r="VK24" s="6"/>
      <c r="VL24" s="6"/>
      <c r="VM24" s="6"/>
      <c r="VN24" s="6"/>
      <c r="VO24" s="6"/>
      <c r="VP24" s="6"/>
      <c r="VQ24" s="6"/>
      <c r="VR24" s="6"/>
      <c r="VS24" s="6"/>
      <c r="VT24" s="6"/>
      <c r="VU24" s="6"/>
      <c r="VV24" s="6"/>
      <c r="VW24" s="6"/>
      <c r="VX24" s="6"/>
      <c r="VY24" s="6"/>
      <c r="VZ24" s="6"/>
      <c r="WA24" s="6"/>
      <c r="WB24" s="6"/>
      <c r="WC24" s="6"/>
      <c r="WD24" s="6"/>
      <c r="WE24" s="6"/>
      <c r="WF24" s="6"/>
      <c r="WG24" s="6"/>
      <c r="WH24" s="6"/>
      <c r="WI24" s="6"/>
      <c r="WJ24" s="6"/>
      <c r="WK24" s="6"/>
      <c r="WL24" s="6"/>
      <c r="WM24" s="6"/>
      <c r="WN24" s="6"/>
      <c r="WO24" s="6"/>
      <c r="WP24" s="6"/>
      <c r="WQ24" s="6"/>
      <c r="WR24" s="6"/>
      <c r="WS24" s="6"/>
      <c r="WT24" s="6"/>
      <c r="WU24" s="6"/>
      <c r="WV24" s="6"/>
      <c r="WW24" s="6"/>
      <c r="WX24" s="6"/>
      <c r="WY24" s="6"/>
      <c r="WZ24" s="6"/>
      <c r="XA24" s="6"/>
      <c r="XB24" s="6"/>
      <c r="XC24" s="6"/>
      <c r="XD24" s="6"/>
      <c r="XE24" s="6"/>
      <c r="XF24" s="6"/>
      <c r="XG24" s="6"/>
      <c r="XH24" s="6"/>
      <c r="XI24" s="6"/>
      <c r="XJ24" s="6"/>
      <c r="XK24" s="6"/>
      <c r="XL24" s="6"/>
      <c r="XM24" s="6"/>
      <c r="XN24" s="6"/>
      <c r="XO24" s="6"/>
      <c r="XP24" s="6"/>
      <c r="XQ24" s="6"/>
      <c r="XR24" s="6"/>
      <c r="XS24" s="6"/>
      <c r="XT24" s="6"/>
      <c r="XU24" s="6"/>
      <c r="XV24" s="6"/>
      <c r="XW24" s="6"/>
    </row>
    <row r="25" spans="1:647" s="23" customFormat="1" x14ac:dyDescent="0.3">
      <c r="A25" s="1"/>
      <c r="B25" s="115"/>
      <c r="C25" s="111"/>
      <c r="D25" s="31" t="s">
        <v>85</v>
      </c>
      <c r="E25" s="31" t="s">
        <v>17</v>
      </c>
      <c r="F25" s="31">
        <v>120</v>
      </c>
      <c r="G25" s="31">
        <v>108.05</v>
      </c>
      <c r="H25" s="31">
        <v>31.52</v>
      </c>
      <c r="I25" s="31">
        <f t="shared" si="0"/>
        <v>0.9</v>
      </c>
      <c r="J25" s="31">
        <f>ROUND(H25/F25,2)</f>
        <v>0.26</v>
      </c>
      <c r="K25" s="17" t="s">
        <v>136</v>
      </c>
      <c r="L25" s="31">
        <v>0.5</v>
      </c>
      <c r="M25" s="32">
        <f t="shared" si="7"/>
        <v>1</v>
      </c>
      <c r="N25" s="33">
        <f t="shared" si="1"/>
        <v>60</v>
      </c>
      <c r="O25" s="34">
        <f t="shared" si="2"/>
        <v>500</v>
      </c>
      <c r="P25" s="33">
        <f t="shared" si="4"/>
        <v>30</v>
      </c>
      <c r="Q25" s="34">
        <f t="shared" si="5"/>
        <v>250</v>
      </c>
      <c r="R25" s="35">
        <f>M25*365</f>
        <v>365</v>
      </c>
      <c r="S25" s="36">
        <f t="shared" si="6"/>
        <v>3041.6666666666665</v>
      </c>
      <c r="T25" s="1"/>
      <c r="U25" s="1"/>
      <c r="V25" s="5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  <c r="IU25" s="6"/>
      <c r="IV25" s="6"/>
      <c r="IW25" s="6"/>
      <c r="IX25" s="6"/>
      <c r="IY25" s="6"/>
      <c r="IZ25" s="6"/>
      <c r="JA25" s="6"/>
      <c r="JB25" s="6"/>
      <c r="JC25" s="6"/>
      <c r="JD25" s="6"/>
      <c r="JE25" s="6"/>
      <c r="JF25" s="6"/>
      <c r="JG25" s="6"/>
      <c r="JH25" s="6"/>
      <c r="JI25" s="6"/>
      <c r="JJ25" s="6"/>
      <c r="JK25" s="6"/>
      <c r="JL25" s="6"/>
      <c r="JM25" s="6"/>
      <c r="JN25" s="6"/>
      <c r="JO25" s="6"/>
      <c r="JP25" s="6"/>
      <c r="JQ25" s="6"/>
      <c r="JR25" s="6"/>
      <c r="JS25" s="6"/>
      <c r="JT25" s="6"/>
      <c r="JU25" s="6"/>
      <c r="JV25" s="6"/>
      <c r="JW25" s="6"/>
      <c r="JX25" s="6"/>
      <c r="JY25" s="6"/>
      <c r="JZ25" s="6"/>
      <c r="KA25" s="6"/>
      <c r="KB25" s="6"/>
      <c r="KC25" s="6"/>
      <c r="KD25" s="6"/>
      <c r="KE25" s="6"/>
      <c r="KF25" s="6"/>
      <c r="KG25" s="6"/>
      <c r="KH25" s="6"/>
      <c r="KI25" s="6"/>
      <c r="KJ25" s="6"/>
      <c r="KK25" s="6"/>
      <c r="KL25" s="6"/>
      <c r="KM25" s="6"/>
      <c r="KN25" s="6"/>
      <c r="KO25" s="6"/>
      <c r="KP25" s="6"/>
      <c r="KQ25" s="6"/>
      <c r="KR25" s="6"/>
      <c r="KS25" s="6"/>
      <c r="KT25" s="6"/>
      <c r="KU25" s="6"/>
      <c r="KV25" s="6"/>
      <c r="KW25" s="6"/>
      <c r="KX25" s="6"/>
      <c r="KY25" s="6"/>
      <c r="KZ25" s="6"/>
      <c r="LA25" s="6"/>
      <c r="LB25" s="6"/>
      <c r="LC25" s="6"/>
      <c r="LD25" s="6"/>
      <c r="LE25" s="6"/>
      <c r="LF25" s="6"/>
      <c r="LG25" s="6"/>
      <c r="LH25" s="6"/>
      <c r="LI25" s="6"/>
      <c r="LJ25" s="6"/>
      <c r="LK25" s="6"/>
      <c r="LL25" s="6"/>
      <c r="LM25" s="6"/>
      <c r="LN25" s="6"/>
      <c r="LO25" s="6"/>
      <c r="LP25" s="6"/>
      <c r="LQ25" s="6"/>
      <c r="LR25" s="6"/>
      <c r="LS25" s="6"/>
      <c r="LT25" s="6"/>
      <c r="LU25" s="6"/>
      <c r="LV25" s="6"/>
      <c r="LW25" s="6"/>
      <c r="LX25" s="6"/>
      <c r="LY25" s="6"/>
      <c r="LZ25" s="6"/>
      <c r="MA25" s="6"/>
      <c r="MB25" s="6"/>
      <c r="MC25" s="6"/>
      <c r="MD25" s="6"/>
      <c r="ME25" s="6"/>
      <c r="MF25" s="6"/>
      <c r="MG25" s="6"/>
      <c r="MH25" s="6"/>
      <c r="MI25" s="6"/>
      <c r="MJ25" s="6"/>
      <c r="MK25" s="6"/>
      <c r="ML25" s="6"/>
      <c r="MM25" s="6"/>
      <c r="MN25" s="6"/>
      <c r="MO25" s="6"/>
      <c r="MP25" s="6"/>
      <c r="MQ25" s="6"/>
      <c r="MR25" s="6"/>
      <c r="MS25" s="6"/>
      <c r="MT25" s="6"/>
      <c r="MU25" s="6"/>
      <c r="MV25" s="6"/>
      <c r="MW25" s="6"/>
      <c r="MX25" s="6"/>
      <c r="MY25" s="6"/>
      <c r="MZ25" s="6"/>
      <c r="NA25" s="6"/>
      <c r="NB25" s="6"/>
      <c r="NC25" s="6"/>
      <c r="ND25" s="6"/>
      <c r="NE25" s="6"/>
      <c r="NF25" s="6"/>
      <c r="NG25" s="6"/>
      <c r="NH25" s="6"/>
      <c r="NI25" s="6"/>
      <c r="NJ25" s="6"/>
      <c r="NK25" s="6"/>
      <c r="NL25" s="6"/>
      <c r="NM25" s="6"/>
      <c r="NN25" s="6"/>
      <c r="NO25" s="6"/>
      <c r="NP25" s="6"/>
      <c r="NQ25" s="6"/>
      <c r="NR25" s="6"/>
      <c r="NS25" s="6"/>
      <c r="NT25" s="6"/>
      <c r="NU25" s="6"/>
      <c r="NV25" s="6"/>
      <c r="NW25" s="6"/>
      <c r="NX25" s="6"/>
      <c r="NY25" s="6"/>
      <c r="NZ25" s="6"/>
      <c r="OA25" s="6"/>
      <c r="OB25" s="6"/>
      <c r="OC25" s="6"/>
      <c r="OD25" s="6"/>
      <c r="OE25" s="6"/>
      <c r="OF25" s="6"/>
      <c r="OG25" s="6"/>
      <c r="OH25" s="6"/>
      <c r="OI25" s="6"/>
      <c r="OJ25" s="6"/>
      <c r="OK25" s="6"/>
      <c r="OL25" s="6"/>
      <c r="OM25" s="6"/>
      <c r="ON25" s="6"/>
      <c r="OO25" s="6"/>
      <c r="OP25" s="6"/>
      <c r="OQ25" s="6"/>
      <c r="OR25" s="6"/>
      <c r="OS25" s="6"/>
      <c r="OT25" s="6"/>
      <c r="OU25" s="6"/>
      <c r="OV25" s="6"/>
      <c r="OW25" s="6"/>
      <c r="OX25" s="6"/>
      <c r="OY25" s="6"/>
      <c r="OZ25" s="6"/>
      <c r="PA25" s="6"/>
      <c r="PB25" s="6"/>
      <c r="PC25" s="6"/>
      <c r="PD25" s="6"/>
      <c r="PE25" s="6"/>
      <c r="PF25" s="6"/>
      <c r="PG25" s="6"/>
      <c r="PH25" s="6"/>
      <c r="PI25" s="6"/>
      <c r="PJ25" s="6"/>
      <c r="PK25" s="6"/>
      <c r="PL25" s="6"/>
      <c r="PM25" s="6"/>
      <c r="PN25" s="6"/>
      <c r="PO25" s="6"/>
      <c r="PP25" s="6"/>
      <c r="PQ25" s="6"/>
      <c r="PR25" s="6"/>
      <c r="PS25" s="6"/>
      <c r="PT25" s="6"/>
      <c r="PU25" s="6"/>
      <c r="PV25" s="6"/>
      <c r="PW25" s="6"/>
      <c r="PX25" s="6"/>
      <c r="PY25" s="6"/>
      <c r="PZ25" s="6"/>
      <c r="QA25" s="6"/>
      <c r="QB25" s="6"/>
      <c r="QC25" s="6"/>
      <c r="QD25" s="6"/>
      <c r="QE25" s="6"/>
      <c r="QF25" s="6"/>
      <c r="QG25" s="6"/>
      <c r="QH25" s="6"/>
      <c r="QI25" s="6"/>
      <c r="QJ25" s="6"/>
      <c r="QK25" s="6"/>
      <c r="QL25" s="6"/>
      <c r="QM25" s="6"/>
      <c r="QN25" s="6"/>
      <c r="QO25" s="6"/>
      <c r="QP25" s="6"/>
      <c r="QQ25" s="6"/>
      <c r="QR25" s="6"/>
      <c r="QS25" s="6"/>
      <c r="QT25" s="6"/>
      <c r="QU25" s="6"/>
      <c r="QV25" s="6"/>
      <c r="QW25" s="6"/>
      <c r="QX25" s="6"/>
      <c r="QY25" s="6"/>
      <c r="QZ25" s="6"/>
      <c r="RA25" s="6"/>
      <c r="RB25" s="6"/>
      <c r="RC25" s="6"/>
      <c r="RD25" s="6"/>
      <c r="RE25" s="6"/>
      <c r="RF25" s="6"/>
      <c r="RG25" s="6"/>
      <c r="RH25" s="6"/>
      <c r="RI25" s="6"/>
      <c r="RJ25" s="6"/>
      <c r="RK25" s="6"/>
      <c r="RL25" s="6"/>
      <c r="RM25" s="6"/>
      <c r="RN25" s="6"/>
      <c r="RO25" s="6"/>
      <c r="RP25" s="6"/>
      <c r="RQ25" s="6"/>
      <c r="RR25" s="6"/>
      <c r="RS25" s="6"/>
      <c r="RT25" s="6"/>
      <c r="RU25" s="6"/>
      <c r="RV25" s="6"/>
      <c r="RW25" s="6"/>
      <c r="RX25" s="6"/>
      <c r="RY25" s="6"/>
      <c r="RZ25" s="6"/>
      <c r="SA25" s="6"/>
      <c r="SB25" s="6"/>
      <c r="SC25" s="6"/>
      <c r="SD25" s="6"/>
      <c r="SE25" s="6"/>
      <c r="SF25" s="6"/>
      <c r="SG25" s="6"/>
      <c r="SH25" s="6"/>
      <c r="SI25" s="6"/>
      <c r="SJ25" s="6"/>
      <c r="SK25" s="6"/>
      <c r="SL25" s="6"/>
      <c r="SM25" s="6"/>
      <c r="SN25" s="6"/>
      <c r="SO25" s="6"/>
      <c r="SP25" s="6"/>
      <c r="SQ25" s="6"/>
      <c r="SR25" s="6"/>
      <c r="SS25" s="6"/>
      <c r="ST25" s="6"/>
      <c r="SU25" s="6"/>
      <c r="SV25" s="6"/>
      <c r="SW25" s="6"/>
      <c r="SX25" s="6"/>
      <c r="SY25" s="6"/>
      <c r="SZ25" s="6"/>
      <c r="TA25" s="6"/>
      <c r="TB25" s="6"/>
      <c r="TC25" s="6"/>
      <c r="TD25" s="6"/>
      <c r="TE25" s="6"/>
      <c r="TF25" s="6"/>
      <c r="TG25" s="6"/>
      <c r="TH25" s="6"/>
      <c r="TI25" s="6"/>
      <c r="TJ25" s="6"/>
      <c r="TK25" s="6"/>
      <c r="TL25" s="6"/>
      <c r="TM25" s="6"/>
      <c r="TN25" s="6"/>
      <c r="TO25" s="6"/>
      <c r="TP25" s="6"/>
      <c r="TQ25" s="6"/>
      <c r="TR25" s="6"/>
      <c r="TS25" s="6"/>
      <c r="TT25" s="6"/>
      <c r="TU25" s="6"/>
      <c r="TV25" s="6"/>
      <c r="TW25" s="6"/>
      <c r="TX25" s="6"/>
      <c r="TY25" s="6"/>
      <c r="TZ25" s="6"/>
      <c r="UA25" s="6"/>
      <c r="UB25" s="6"/>
      <c r="UC25" s="6"/>
      <c r="UD25" s="6"/>
      <c r="UE25" s="6"/>
      <c r="UF25" s="6"/>
      <c r="UG25" s="6"/>
      <c r="UH25" s="6"/>
      <c r="UI25" s="6"/>
      <c r="UJ25" s="6"/>
      <c r="UK25" s="6"/>
      <c r="UL25" s="6"/>
      <c r="UM25" s="6"/>
      <c r="UN25" s="6"/>
      <c r="UO25" s="6"/>
      <c r="UP25" s="6"/>
      <c r="UQ25" s="6"/>
      <c r="UR25" s="6"/>
      <c r="US25" s="6"/>
      <c r="UT25" s="6"/>
      <c r="UU25" s="6"/>
      <c r="UV25" s="6"/>
      <c r="UW25" s="6"/>
      <c r="UX25" s="6"/>
      <c r="UY25" s="6"/>
      <c r="UZ25" s="6"/>
      <c r="VA25" s="6"/>
      <c r="VB25" s="6"/>
      <c r="VC25" s="6"/>
      <c r="VD25" s="6"/>
      <c r="VE25" s="6"/>
      <c r="VF25" s="6"/>
      <c r="VG25" s="6"/>
      <c r="VH25" s="6"/>
      <c r="VI25" s="6"/>
      <c r="VJ25" s="6"/>
      <c r="VK25" s="6"/>
      <c r="VL25" s="6"/>
      <c r="VM25" s="6"/>
      <c r="VN25" s="6"/>
      <c r="VO25" s="6"/>
      <c r="VP25" s="6"/>
      <c r="VQ25" s="6"/>
      <c r="VR25" s="6"/>
      <c r="VS25" s="6"/>
      <c r="VT25" s="6"/>
      <c r="VU25" s="6"/>
      <c r="VV25" s="6"/>
      <c r="VW25" s="6"/>
      <c r="VX25" s="6"/>
      <c r="VY25" s="6"/>
      <c r="VZ25" s="6"/>
      <c r="WA25" s="6"/>
      <c r="WB25" s="6"/>
      <c r="WC25" s="6"/>
      <c r="WD25" s="6"/>
      <c r="WE25" s="6"/>
      <c r="WF25" s="6"/>
      <c r="WG25" s="6"/>
      <c r="WH25" s="6"/>
      <c r="WI25" s="6"/>
      <c r="WJ25" s="6"/>
      <c r="WK25" s="6"/>
      <c r="WL25" s="6"/>
      <c r="WM25" s="6"/>
      <c r="WN25" s="6"/>
      <c r="WO25" s="6"/>
      <c r="WP25" s="6"/>
      <c r="WQ25" s="6"/>
      <c r="WR25" s="6"/>
      <c r="WS25" s="6"/>
      <c r="WT25" s="6"/>
      <c r="WU25" s="6"/>
      <c r="WV25" s="6"/>
      <c r="WW25" s="6"/>
      <c r="WX25" s="6"/>
      <c r="WY25" s="6"/>
      <c r="WZ25" s="6"/>
      <c r="XA25" s="6"/>
      <c r="XB25" s="6"/>
      <c r="XC25" s="6"/>
      <c r="XD25" s="6"/>
      <c r="XE25" s="6"/>
      <c r="XF25" s="6"/>
      <c r="XG25" s="6"/>
      <c r="XH25" s="6"/>
      <c r="XI25" s="6"/>
      <c r="XJ25" s="6"/>
      <c r="XK25" s="6"/>
      <c r="XL25" s="6"/>
      <c r="XM25" s="6"/>
      <c r="XN25" s="6"/>
      <c r="XO25" s="6"/>
      <c r="XP25" s="6"/>
      <c r="XQ25" s="6"/>
      <c r="XR25" s="6"/>
      <c r="XS25" s="6"/>
      <c r="XT25" s="6"/>
      <c r="XU25" s="6"/>
      <c r="XV25" s="6"/>
      <c r="XW25" s="6"/>
    </row>
    <row r="26" spans="1:647" s="30" customFormat="1" x14ac:dyDescent="0.3">
      <c r="A26" s="1"/>
      <c r="B26" s="115"/>
      <c r="C26" s="117" t="s">
        <v>112</v>
      </c>
      <c r="D26" s="25" t="s">
        <v>95</v>
      </c>
      <c r="E26" s="25" t="s">
        <v>18</v>
      </c>
      <c r="F26" s="25">
        <v>60</v>
      </c>
      <c r="G26" s="25">
        <v>55.55</v>
      </c>
      <c r="H26" s="25">
        <v>16.670000000000002</v>
      </c>
      <c r="I26" s="25">
        <f t="shared" si="0"/>
        <v>0.93</v>
      </c>
      <c r="J26" s="25">
        <f t="shared" ref="J26:J27" si="11">ROUND(H26/F26,2)</f>
        <v>0.28000000000000003</v>
      </c>
      <c r="K26" s="75" t="s">
        <v>136</v>
      </c>
      <c r="L26" s="25">
        <v>0.02</v>
      </c>
      <c r="M26" s="26">
        <f t="shared" si="7"/>
        <v>0.04</v>
      </c>
      <c r="N26" s="24">
        <f t="shared" si="1"/>
        <v>1.2</v>
      </c>
      <c r="O26" s="27">
        <f t="shared" si="2"/>
        <v>10</v>
      </c>
      <c r="P26" s="24">
        <f t="shared" si="4"/>
        <v>1.2</v>
      </c>
      <c r="Q26" s="27">
        <f t="shared" si="5"/>
        <v>10</v>
      </c>
      <c r="R26" s="28">
        <f t="shared" ref="R26:R27" si="12">M26*365</f>
        <v>14.6</v>
      </c>
      <c r="S26" s="29">
        <f t="shared" si="6"/>
        <v>121.66666666666667</v>
      </c>
      <c r="T26" s="1"/>
      <c r="U26" s="1"/>
      <c r="V26" s="5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  <c r="IU26" s="6"/>
      <c r="IV26" s="6"/>
      <c r="IW26" s="6"/>
      <c r="IX26" s="6"/>
      <c r="IY26" s="6"/>
      <c r="IZ26" s="6"/>
      <c r="JA26" s="6"/>
      <c r="JB26" s="6"/>
      <c r="JC26" s="6"/>
      <c r="JD26" s="6"/>
      <c r="JE26" s="6"/>
      <c r="JF26" s="6"/>
      <c r="JG26" s="6"/>
      <c r="JH26" s="6"/>
      <c r="JI26" s="6"/>
      <c r="JJ26" s="6"/>
      <c r="JK26" s="6"/>
      <c r="JL26" s="6"/>
      <c r="JM26" s="6"/>
      <c r="JN26" s="6"/>
      <c r="JO26" s="6"/>
      <c r="JP26" s="6"/>
      <c r="JQ26" s="6"/>
      <c r="JR26" s="6"/>
      <c r="JS26" s="6"/>
      <c r="JT26" s="6"/>
      <c r="JU26" s="6"/>
      <c r="JV26" s="6"/>
      <c r="JW26" s="6"/>
      <c r="JX26" s="6"/>
      <c r="JY26" s="6"/>
      <c r="JZ26" s="6"/>
      <c r="KA26" s="6"/>
      <c r="KB26" s="6"/>
      <c r="KC26" s="6"/>
      <c r="KD26" s="6"/>
      <c r="KE26" s="6"/>
      <c r="KF26" s="6"/>
      <c r="KG26" s="6"/>
      <c r="KH26" s="6"/>
      <c r="KI26" s="6"/>
      <c r="KJ26" s="6"/>
      <c r="KK26" s="6"/>
      <c r="KL26" s="6"/>
      <c r="KM26" s="6"/>
      <c r="KN26" s="6"/>
      <c r="KO26" s="6"/>
      <c r="KP26" s="6"/>
      <c r="KQ26" s="6"/>
      <c r="KR26" s="6"/>
      <c r="KS26" s="6"/>
      <c r="KT26" s="6"/>
      <c r="KU26" s="6"/>
      <c r="KV26" s="6"/>
      <c r="KW26" s="6"/>
      <c r="KX26" s="6"/>
      <c r="KY26" s="6"/>
      <c r="KZ26" s="6"/>
      <c r="LA26" s="6"/>
      <c r="LB26" s="6"/>
      <c r="LC26" s="6"/>
      <c r="LD26" s="6"/>
      <c r="LE26" s="6"/>
      <c r="LF26" s="6"/>
      <c r="LG26" s="6"/>
      <c r="LH26" s="6"/>
      <c r="LI26" s="6"/>
      <c r="LJ26" s="6"/>
      <c r="LK26" s="6"/>
      <c r="LL26" s="6"/>
      <c r="LM26" s="6"/>
      <c r="LN26" s="6"/>
      <c r="LO26" s="6"/>
      <c r="LP26" s="6"/>
      <c r="LQ26" s="6"/>
      <c r="LR26" s="6"/>
      <c r="LS26" s="6"/>
      <c r="LT26" s="6"/>
      <c r="LU26" s="6"/>
      <c r="LV26" s="6"/>
      <c r="LW26" s="6"/>
      <c r="LX26" s="6"/>
      <c r="LY26" s="6"/>
      <c r="LZ26" s="6"/>
      <c r="MA26" s="6"/>
      <c r="MB26" s="6"/>
      <c r="MC26" s="6"/>
      <c r="MD26" s="6"/>
      <c r="ME26" s="6"/>
      <c r="MF26" s="6"/>
      <c r="MG26" s="6"/>
      <c r="MH26" s="6"/>
      <c r="MI26" s="6"/>
      <c r="MJ26" s="6"/>
      <c r="MK26" s="6"/>
      <c r="ML26" s="6"/>
      <c r="MM26" s="6"/>
      <c r="MN26" s="6"/>
      <c r="MO26" s="6"/>
      <c r="MP26" s="6"/>
      <c r="MQ26" s="6"/>
      <c r="MR26" s="6"/>
      <c r="MS26" s="6"/>
      <c r="MT26" s="6"/>
      <c r="MU26" s="6"/>
      <c r="MV26" s="6"/>
      <c r="MW26" s="6"/>
      <c r="MX26" s="6"/>
      <c r="MY26" s="6"/>
      <c r="MZ26" s="6"/>
      <c r="NA26" s="6"/>
      <c r="NB26" s="6"/>
      <c r="NC26" s="6"/>
      <c r="ND26" s="6"/>
      <c r="NE26" s="6"/>
      <c r="NF26" s="6"/>
      <c r="NG26" s="6"/>
      <c r="NH26" s="6"/>
      <c r="NI26" s="6"/>
      <c r="NJ26" s="6"/>
      <c r="NK26" s="6"/>
      <c r="NL26" s="6"/>
      <c r="NM26" s="6"/>
      <c r="NN26" s="6"/>
      <c r="NO26" s="6"/>
      <c r="NP26" s="6"/>
      <c r="NQ26" s="6"/>
      <c r="NR26" s="6"/>
      <c r="NS26" s="6"/>
      <c r="NT26" s="6"/>
      <c r="NU26" s="6"/>
      <c r="NV26" s="6"/>
      <c r="NW26" s="6"/>
      <c r="NX26" s="6"/>
      <c r="NY26" s="6"/>
      <c r="NZ26" s="6"/>
      <c r="OA26" s="6"/>
      <c r="OB26" s="6"/>
      <c r="OC26" s="6"/>
      <c r="OD26" s="6"/>
      <c r="OE26" s="6"/>
      <c r="OF26" s="6"/>
      <c r="OG26" s="6"/>
      <c r="OH26" s="6"/>
      <c r="OI26" s="6"/>
      <c r="OJ26" s="6"/>
      <c r="OK26" s="6"/>
      <c r="OL26" s="6"/>
      <c r="OM26" s="6"/>
      <c r="ON26" s="6"/>
      <c r="OO26" s="6"/>
      <c r="OP26" s="6"/>
      <c r="OQ26" s="6"/>
      <c r="OR26" s="6"/>
      <c r="OS26" s="6"/>
      <c r="OT26" s="6"/>
      <c r="OU26" s="6"/>
      <c r="OV26" s="6"/>
      <c r="OW26" s="6"/>
      <c r="OX26" s="6"/>
      <c r="OY26" s="6"/>
      <c r="OZ26" s="6"/>
      <c r="PA26" s="6"/>
      <c r="PB26" s="6"/>
      <c r="PC26" s="6"/>
      <c r="PD26" s="6"/>
      <c r="PE26" s="6"/>
      <c r="PF26" s="6"/>
      <c r="PG26" s="6"/>
      <c r="PH26" s="6"/>
      <c r="PI26" s="6"/>
      <c r="PJ26" s="6"/>
      <c r="PK26" s="6"/>
      <c r="PL26" s="6"/>
      <c r="PM26" s="6"/>
      <c r="PN26" s="6"/>
      <c r="PO26" s="6"/>
      <c r="PP26" s="6"/>
      <c r="PQ26" s="6"/>
      <c r="PR26" s="6"/>
      <c r="PS26" s="6"/>
      <c r="PT26" s="6"/>
      <c r="PU26" s="6"/>
      <c r="PV26" s="6"/>
      <c r="PW26" s="6"/>
      <c r="PX26" s="6"/>
      <c r="PY26" s="6"/>
      <c r="PZ26" s="6"/>
      <c r="QA26" s="6"/>
      <c r="QB26" s="6"/>
      <c r="QC26" s="6"/>
      <c r="QD26" s="6"/>
      <c r="QE26" s="6"/>
      <c r="QF26" s="6"/>
      <c r="QG26" s="6"/>
      <c r="QH26" s="6"/>
      <c r="QI26" s="6"/>
      <c r="QJ26" s="6"/>
      <c r="QK26" s="6"/>
      <c r="QL26" s="6"/>
      <c r="QM26" s="6"/>
      <c r="QN26" s="6"/>
      <c r="QO26" s="6"/>
      <c r="QP26" s="6"/>
      <c r="QQ26" s="6"/>
      <c r="QR26" s="6"/>
      <c r="QS26" s="6"/>
      <c r="QT26" s="6"/>
      <c r="QU26" s="6"/>
      <c r="QV26" s="6"/>
      <c r="QW26" s="6"/>
      <c r="QX26" s="6"/>
      <c r="QY26" s="6"/>
      <c r="QZ26" s="6"/>
      <c r="RA26" s="6"/>
      <c r="RB26" s="6"/>
      <c r="RC26" s="6"/>
      <c r="RD26" s="6"/>
      <c r="RE26" s="6"/>
      <c r="RF26" s="6"/>
      <c r="RG26" s="6"/>
      <c r="RH26" s="6"/>
      <c r="RI26" s="6"/>
      <c r="RJ26" s="6"/>
      <c r="RK26" s="6"/>
      <c r="RL26" s="6"/>
      <c r="RM26" s="6"/>
      <c r="RN26" s="6"/>
      <c r="RO26" s="6"/>
      <c r="RP26" s="6"/>
      <c r="RQ26" s="6"/>
      <c r="RR26" s="6"/>
      <c r="RS26" s="6"/>
      <c r="RT26" s="6"/>
      <c r="RU26" s="6"/>
      <c r="RV26" s="6"/>
      <c r="RW26" s="6"/>
      <c r="RX26" s="6"/>
      <c r="RY26" s="6"/>
      <c r="RZ26" s="6"/>
      <c r="SA26" s="6"/>
      <c r="SB26" s="6"/>
      <c r="SC26" s="6"/>
      <c r="SD26" s="6"/>
      <c r="SE26" s="6"/>
      <c r="SF26" s="6"/>
      <c r="SG26" s="6"/>
      <c r="SH26" s="6"/>
      <c r="SI26" s="6"/>
      <c r="SJ26" s="6"/>
      <c r="SK26" s="6"/>
      <c r="SL26" s="6"/>
      <c r="SM26" s="6"/>
      <c r="SN26" s="6"/>
      <c r="SO26" s="6"/>
      <c r="SP26" s="6"/>
      <c r="SQ26" s="6"/>
      <c r="SR26" s="6"/>
      <c r="SS26" s="6"/>
      <c r="ST26" s="6"/>
      <c r="SU26" s="6"/>
      <c r="SV26" s="6"/>
      <c r="SW26" s="6"/>
      <c r="SX26" s="6"/>
      <c r="SY26" s="6"/>
      <c r="SZ26" s="6"/>
      <c r="TA26" s="6"/>
      <c r="TB26" s="6"/>
      <c r="TC26" s="6"/>
      <c r="TD26" s="6"/>
      <c r="TE26" s="6"/>
      <c r="TF26" s="6"/>
      <c r="TG26" s="6"/>
      <c r="TH26" s="6"/>
      <c r="TI26" s="6"/>
      <c r="TJ26" s="6"/>
      <c r="TK26" s="6"/>
      <c r="TL26" s="6"/>
      <c r="TM26" s="6"/>
      <c r="TN26" s="6"/>
      <c r="TO26" s="6"/>
      <c r="TP26" s="6"/>
      <c r="TQ26" s="6"/>
      <c r="TR26" s="6"/>
      <c r="TS26" s="6"/>
      <c r="TT26" s="6"/>
      <c r="TU26" s="6"/>
      <c r="TV26" s="6"/>
      <c r="TW26" s="6"/>
      <c r="TX26" s="6"/>
      <c r="TY26" s="6"/>
      <c r="TZ26" s="6"/>
      <c r="UA26" s="6"/>
      <c r="UB26" s="6"/>
      <c r="UC26" s="6"/>
      <c r="UD26" s="6"/>
      <c r="UE26" s="6"/>
      <c r="UF26" s="6"/>
      <c r="UG26" s="6"/>
      <c r="UH26" s="6"/>
      <c r="UI26" s="6"/>
      <c r="UJ26" s="6"/>
      <c r="UK26" s="6"/>
      <c r="UL26" s="6"/>
      <c r="UM26" s="6"/>
      <c r="UN26" s="6"/>
      <c r="UO26" s="6"/>
      <c r="UP26" s="6"/>
      <c r="UQ26" s="6"/>
      <c r="UR26" s="6"/>
      <c r="US26" s="6"/>
      <c r="UT26" s="6"/>
      <c r="UU26" s="6"/>
      <c r="UV26" s="6"/>
      <c r="UW26" s="6"/>
      <c r="UX26" s="6"/>
      <c r="UY26" s="6"/>
      <c r="UZ26" s="6"/>
      <c r="VA26" s="6"/>
      <c r="VB26" s="6"/>
      <c r="VC26" s="6"/>
      <c r="VD26" s="6"/>
      <c r="VE26" s="6"/>
      <c r="VF26" s="6"/>
      <c r="VG26" s="6"/>
      <c r="VH26" s="6"/>
      <c r="VI26" s="6"/>
      <c r="VJ26" s="6"/>
      <c r="VK26" s="6"/>
      <c r="VL26" s="6"/>
      <c r="VM26" s="6"/>
      <c r="VN26" s="6"/>
      <c r="VO26" s="6"/>
      <c r="VP26" s="6"/>
      <c r="VQ26" s="6"/>
      <c r="VR26" s="6"/>
      <c r="VS26" s="6"/>
      <c r="VT26" s="6"/>
      <c r="VU26" s="6"/>
      <c r="VV26" s="6"/>
      <c r="VW26" s="6"/>
      <c r="VX26" s="6"/>
      <c r="VY26" s="6"/>
      <c r="VZ26" s="6"/>
      <c r="WA26" s="6"/>
      <c r="WB26" s="6"/>
      <c r="WC26" s="6"/>
      <c r="WD26" s="6"/>
      <c r="WE26" s="6"/>
      <c r="WF26" s="6"/>
      <c r="WG26" s="6"/>
      <c r="WH26" s="6"/>
      <c r="WI26" s="6"/>
      <c r="WJ26" s="6"/>
      <c r="WK26" s="6"/>
      <c r="WL26" s="6"/>
      <c r="WM26" s="6"/>
      <c r="WN26" s="6"/>
      <c r="WO26" s="6"/>
      <c r="WP26" s="6"/>
      <c r="WQ26" s="6"/>
      <c r="WR26" s="6"/>
      <c r="WS26" s="6"/>
      <c r="WT26" s="6"/>
      <c r="WU26" s="6"/>
      <c r="WV26" s="6"/>
      <c r="WW26" s="6"/>
      <c r="WX26" s="6"/>
      <c r="WY26" s="6"/>
      <c r="WZ26" s="6"/>
      <c r="XA26" s="6"/>
      <c r="XB26" s="6"/>
      <c r="XC26" s="6"/>
      <c r="XD26" s="6"/>
      <c r="XE26" s="6"/>
      <c r="XF26" s="6"/>
      <c r="XG26" s="6"/>
      <c r="XH26" s="6"/>
      <c r="XI26" s="6"/>
      <c r="XJ26" s="6"/>
      <c r="XK26" s="6"/>
      <c r="XL26" s="6"/>
      <c r="XM26" s="6"/>
      <c r="XN26" s="6"/>
      <c r="XO26" s="6"/>
      <c r="XP26" s="6"/>
      <c r="XQ26" s="6"/>
      <c r="XR26" s="6"/>
      <c r="XS26" s="6"/>
      <c r="XT26" s="6"/>
      <c r="XU26" s="6"/>
      <c r="XV26" s="6"/>
      <c r="XW26" s="6"/>
    </row>
    <row r="27" spans="1:647" s="30" customFormat="1" x14ac:dyDescent="0.3">
      <c r="A27" s="1"/>
      <c r="B27" s="115"/>
      <c r="C27" s="111"/>
      <c r="D27" s="25" t="s">
        <v>96</v>
      </c>
      <c r="E27" s="25" t="s">
        <v>18</v>
      </c>
      <c r="F27" s="25">
        <v>60</v>
      </c>
      <c r="G27" s="25">
        <v>55.55</v>
      </c>
      <c r="H27" s="25">
        <v>28.87</v>
      </c>
      <c r="I27" s="25">
        <f t="shared" si="0"/>
        <v>0.93</v>
      </c>
      <c r="J27" s="26">
        <f t="shared" si="11"/>
        <v>0.48</v>
      </c>
      <c r="K27" s="75" t="s">
        <v>136</v>
      </c>
      <c r="L27" s="25">
        <v>0.02</v>
      </c>
      <c r="M27" s="26">
        <f t="shared" si="7"/>
        <v>0.04</v>
      </c>
      <c r="N27" s="24">
        <f t="shared" si="1"/>
        <v>1.2</v>
      </c>
      <c r="O27" s="27">
        <f t="shared" si="2"/>
        <v>10</v>
      </c>
      <c r="P27" s="24">
        <f t="shared" si="4"/>
        <v>1.2</v>
      </c>
      <c r="Q27" s="27">
        <f t="shared" si="5"/>
        <v>10</v>
      </c>
      <c r="R27" s="28">
        <f t="shared" si="12"/>
        <v>14.6</v>
      </c>
      <c r="S27" s="29">
        <f t="shared" si="6"/>
        <v>121.66666666666667</v>
      </c>
      <c r="T27" s="1"/>
      <c r="U27" s="1"/>
      <c r="V27" s="5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  <c r="IU27" s="6"/>
      <c r="IV27" s="6"/>
      <c r="IW27" s="6"/>
      <c r="IX27" s="6"/>
      <c r="IY27" s="6"/>
      <c r="IZ27" s="6"/>
      <c r="JA27" s="6"/>
      <c r="JB27" s="6"/>
      <c r="JC27" s="6"/>
      <c r="JD27" s="6"/>
      <c r="JE27" s="6"/>
      <c r="JF27" s="6"/>
      <c r="JG27" s="6"/>
      <c r="JH27" s="6"/>
      <c r="JI27" s="6"/>
      <c r="JJ27" s="6"/>
      <c r="JK27" s="6"/>
      <c r="JL27" s="6"/>
      <c r="JM27" s="6"/>
      <c r="JN27" s="6"/>
      <c r="JO27" s="6"/>
      <c r="JP27" s="6"/>
      <c r="JQ27" s="6"/>
      <c r="JR27" s="6"/>
      <c r="JS27" s="6"/>
      <c r="JT27" s="6"/>
      <c r="JU27" s="6"/>
      <c r="JV27" s="6"/>
      <c r="JW27" s="6"/>
      <c r="JX27" s="6"/>
      <c r="JY27" s="6"/>
      <c r="JZ27" s="6"/>
      <c r="KA27" s="6"/>
      <c r="KB27" s="6"/>
      <c r="KC27" s="6"/>
      <c r="KD27" s="6"/>
      <c r="KE27" s="6"/>
      <c r="KF27" s="6"/>
      <c r="KG27" s="6"/>
      <c r="KH27" s="6"/>
      <c r="KI27" s="6"/>
      <c r="KJ27" s="6"/>
      <c r="KK27" s="6"/>
      <c r="KL27" s="6"/>
      <c r="KM27" s="6"/>
      <c r="KN27" s="6"/>
      <c r="KO27" s="6"/>
      <c r="KP27" s="6"/>
      <c r="KQ27" s="6"/>
      <c r="KR27" s="6"/>
      <c r="KS27" s="6"/>
      <c r="KT27" s="6"/>
      <c r="KU27" s="6"/>
      <c r="KV27" s="6"/>
      <c r="KW27" s="6"/>
      <c r="KX27" s="6"/>
      <c r="KY27" s="6"/>
      <c r="KZ27" s="6"/>
      <c r="LA27" s="6"/>
      <c r="LB27" s="6"/>
      <c r="LC27" s="6"/>
      <c r="LD27" s="6"/>
      <c r="LE27" s="6"/>
      <c r="LF27" s="6"/>
      <c r="LG27" s="6"/>
      <c r="LH27" s="6"/>
      <c r="LI27" s="6"/>
      <c r="LJ27" s="6"/>
      <c r="LK27" s="6"/>
      <c r="LL27" s="6"/>
      <c r="LM27" s="6"/>
      <c r="LN27" s="6"/>
      <c r="LO27" s="6"/>
      <c r="LP27" s="6"/>
      <c r="LQ27" s="6"/>
      <c r="LR27" s="6"/>
      <c r="LS27" s="6"/>
      <c r="LT27" s="6"/>
      <c r="LU27" s="6"/>
      <c r="LV27" s="6"/>
      <c r="LW27" s="6"/>
      <c r="LX27" s="6"/>
      <c r="LY27" s="6"/>
      <c r="LZ27" s="6"/>
      <c r="MA27" s="6"/>
      <c r="MB27" s="6"/>
      <c r="MC27" s="6"/>
      <c r="MD27" s="6"/>
      <c r="ME27" s="6"/>
      <c r="MF27" s="6"/>
      <c r="MG27" s="6"/>
      <c r="MH27" s="6"/>
      <c r="MI27" s="6"/>
      <c r="MJ27" s="6"/>
      <c r="MK27" s="6"/>
      <c r="ML27" s="6"/>
      <c r="MM27" s="6"/>
      <c r="MN27" s="6"/>
      <c r="MO27" s="6"/>
      <c r="MP27" s="6"/>
      <c r="MQ27" s="6"/>
      <c r="MR27" s="6"/>
      <c r="MS27" s="6"/>
      <c r="MT27" s="6"/>
      <c r="MU27" s="6"/>
      <c r="MV27" s="6"/>
      <c r="MW27" s="6"/>
      <c r="MX27" s="6"/>
      <c r="MY27" s="6"/>
      <c r="MZ27" s="6"/>
      <c r="NA27" s="6"/>
      <c r="NB27" s="6"/>
      <c r="NC27" s="6"/>
      <c r="ND27" s="6"/>
      <c r="NE27" s="6"/>
      <c r="NF27" s="6"/>
      <c r="NG27" s="6"/>
      <c r="NH27" s="6"/>
      <c r="NI27" s="6"/>
      <c r="NJ27" s="6"/>
      <c r="NK27" s="6"/>
      <c r="NL27" s="6"/>
      <c r="NM27" s="6"/>
      <c r="NN27" s="6"/>
      <c r="NO27" s="6"/>
      <c r="NP27" s="6"/>
      <c r="NQ27" s="6"/>
      <c r="NR27" s="6"/>
      <c r="NS27" s="6"/>
      <c r="NT27" s="6"/>
      <c r="NU27" s="6"/>
      <c r="NV27" s="6"/>
      <c r="NW27" s="6"/>
      <c r="NX27" s="6"/>
      <c r="NY27" s="6"/>
      <c r="NZ27" s="6"/>
      <c r="OA27" s="6"/>
      <c r="OB27" s="6"/>
      <c r="OC27" s="6"/>
      <c r="OD27" s="6"/>
      <c r="OE27" s="6"/>
      <c r="OF27" s="6"/>
      <c r="OG27" s="6"/>
      <c r="OH27" s="6"/>
      <c r="OI27" s="6"/>
      <c r="OJ27" s="6"/>
      <c r="OK27" s="6"/>
      <c r="OL27" s="6"/>
      <c r="OM27" s="6"/>
      <c r="ON27" s="6"/>
      <c r="OO27" s="6"/>
      <c r="OP27" s="6"/>
      <c r="OQ27" s="6"/>
      <c r="OR27" s="6"/>
      <c r="OS27" s="6"/>
      <c r="OT27" s="6"/>
      <c r="OU27" s="6"/>
      <c r="OV27" s="6"/>
      <c r="OW27" s="6"/>
      <c r="OX27" s="6"/>
      <c r="OY27" s="6"/>
      <c r="OZ27" s="6"/>
      <c r="PA27" s="6"/>
      <c r="PB27" s="6"/>
      <c r="PC27" s="6"/>
      <c r="PD27" s="6"/>
      <c r="PE27" s="6"/>
      <c r="PF27" s="6"/>
      <c r="PG27" s="6"/>
      <c r="PH27" s="6"/>
      <c r="PI27" s="6"/>
      <c r="PJ27" s="6"/>
      <c r="PK27" s="6"/>
      <c r="PL27" s="6"/>
      <c r="PM27" s="6"/>
      <c r="PN27" s="6"/>
      <c r="PO27" s="6"/>
      <c r="PP27" s="6"/>
      <c r="PQ27" s="6"/>
      <c r="PR27" s="6"/>
      <c r="PS27" s="6"/>
      <c r="PT27" s="6"/>
      <c r="PU27" s="6"/>
      <c r="PV27" s="6"/>
      <c r="PW27" s="6"/>
      <c r="PX27" s="6"/>
      <c r="PY27" s="6"/>
      <c r="PZ27" s="6"/>
      <c r="QA27" s="6"/>
      <c r="QB27" s="6"/>
      <c r="QC27" s="6"/>
      <c r="QD27" s="6"/>
      <c r="QE27" s="6"/>
      <c r="QF27" s="6"/>
      <c r="QG27" s="6"/>
      <c r="QH27" s="6"/>
      <c r="QI27" s="6"/>
      <c r="QJ27" s="6"/>
      <c r="QK27" s="6"/>
      <c r="QL27" s="6"/>
      <c r="QM27" s="6"/>
      <c r="QN27" s="6"/>
      <c r="QO27" s="6"/>
      <c r="QP27" s="6"/>
      <c r="QQ27" s="6"/>
      <c r="QR27" s="6"/>
      <c r="QS27" s="6"/>
      <c r="QT27" s="6"/>
      <c r="QU27" s="6"/>
      <c r="QV27" s="6"/>
      <c r="QW27" s="6"/>
      <c r="QX27" s="6"/>
      <c r="QY27" s="6"/>
      <c r="QZ27" s="6"/>
      <c r="RA27" s="6"/>
      <c r="RB27" s="6"/>
      <c r="RC27" s="6"/>
      <c r="RD27" s="6"/>
      <c r="RE27" s="6"/>
      <c r="RF27" s="6"/>
      <c r="RG27" s="6"/>
      <c r="RH27" s="6"/>
      <c r="RI27" s="6"/>
      <c r="RJ27" s="6"/>
      <c r="RK27" s="6"/>
      <c r="RL27" s="6"/>
      <c r="RM27" s="6"/>
      <c r="RN27" s="6"/>
      <c r="RO27" s="6"/>
      <c r="RP27" s="6"/>
      <c r="RQ27" s="6"/>
      <c r="RR27" s="6"/>
      <c r="RS27" s="6"/>
      <c r="RT27" s="6"/>
      <c r="RU27" s="6"/>
      <c r="RV27" s="6"/>
      <c r="RW27" s="6"/>
      <c r="RX27" s="6"/>
      <c r="RY27" s="6"/>
      <c r="RZ27" s="6"/>
      <c r="SA27" s="6"/>
      <c r="SB27" s="6"/>
      <c r="SC27" s="6"/>
      <c r="SD27" s="6"/>
      <c r="SE27" s="6"/>
      <c r="SF27" s="6"/>
      <c r="SG27" s="6"/>
      <c r="SH27" s="6"/>
      <c r="SI27" s="6"/>
      <c r="SJ27" s="6"/>
      <c r="SK27" s="6"/>
      <c r="SL27" s="6"/>
      <c r="SM27" s="6"/>
      <c r="SN27" s="6"/>
      <c r="SO27" s="6"/>
      <c r="SP27" s="6"/>
      <c r="SQ27" s="6"/>
      <c r="SR27" s="6"/>
      <c r="SS27" s="6"/>
      <c r="ST27" s="6"/>
      <c r="SU27" s="6"/>
      <c r="SV27" s="6"/>
      <c r="SW27" s="6"/>
      <c r="SX27" s="6"/>
      <c r="SY27" s="6"/>
      <c r="SZ27" s="6"/>
      <c r="TA27" s="6"/>
      <c r="TB27" s="6"/>
      <c r="TC27" s="6"/>
      <c r="TD27" s="6"/>
      <c r="TE27" s="6"/>
      <c r="TF27" s="6"/>
      <c r="TG27" s="6"/>
      <c r="TH27" s="6"/>
      <c r="TI27" s="6"/>
      <c r="TJ27" s="6"/>
      <c r="TK27" s="6"/>
      <c r="TL27" s="6"/>
      <c r="TM27" s="6"/>
      <c r="TN27" s="6"/>
      <c r="TO27" s="6"/>
      <c r="TP27" s="6"/>
      <c r="TQ27" s="6"/>
      <c r="TR27" s="6"/>
      <c r="TS27" s="6"/>
      <c r="TT27" s="6"/>
      <c r="TU27" s="6"/>
      <c r="TV27" s="6"/>
      <c r="TW27" s="6"/>
      <c r="TX27" s="6"/>
      <c r="TY27" s="6"/>
      <c r="TZ27" s="6"/>
      <c r="UA27" s="6"/>
      <c r="UB27" s="6"/>
      <c r="UC27" s="6"/>
      <c r="UD27" s="6"/>
      <c r="UE27" s="6"/>
      <c r="UF27" s="6"/>
      <c r="UG27" s="6"/>
      <c r="UH27" s="6"/>
      <c r="UI27" s="6"/>
      <c r="UJ27" s="6"/>
      <c r="UK27" s="6"/>
      <c r="UL27" s="6"/>
      <c r="UM27" s="6"/>
      <c r="UN27" s="6"/>
      <c r="UO27" s="6"/>
      <c r="UP27" s="6"/>
      <c r="UQ27" s="6"/>
      <c r="UR27" s="6"/>
      <c r="US27" s="6"/>
      <c r="UT27" s="6"/>
      <c r="UU27" s="6"/>
      <c r="UV27" s="6"/>
      <c r="UW27" s="6"/>
      <c r="UX27" s="6"/>
      <c r="UY27" s="6"/>
      <c r="UZ27" s="6"/>
      <c r="VA27" s="6"/>
      <c r="VB27" s="6"/>
      <c r="VC27" s="6"/>
      <c r="VD27" s="6"/>
      <c r="VE27" s="6"/>
      <c r="VF27" s="6"/>
      <c r="VG27" s="6"/>
      <c r="VH27" s="6"/>
      <c r="VI27" s="6"/>
      <c r="VJ27" s="6"/>
      <c r="VK27" s="6"/>
      <c r="VL27" s="6"/>
      <c r="VM27" s="6"/>
      <c r="VN27" s="6"/>
      <c r="VO27" s="6"/>
      <c r="VP27" s="6"/>
      <c r="VQ27" s="6"/>
      <c r="VR27" s="6"/>
      <c r="VS27" s="6"/>
      <c r="VT27" s="6"/>
      <c r="VU27" s="6"/>
      <c r="VV27" s="6"/>
      <c r="VW27" s="6"/>
      <c r="VX27" s="6"/>
      <c r="VY27" s="6"/>
      <c r="VZ27" s="6"/>
      <c r="WA27" s="6"/>
      <c r="WB27" s="6"/>
      <c r="WC27" s="6"/>
      <c r="WD27" s="6"/>
      <c r="WE27" s="6"/>
      <c r="WF27" s="6"/>
      <c r="WG27" s="6"/>
      <c r="WH27" s="6"/>
      <c r="WI27" s="6"/>
      <c r="WJ27" s="6"/>
      <c r="WK27" s="6"/>
      <c r="WL27" s="6"/>
      <c r="WM27" s="6"/>
      <c r="WN27" s="6"/>
      <c r="WO27" s="6"/>
      <c r="WP27" s="6"/>
      <c r="WQ27" s="6"/>
      <c r="WR27" s="6"/>
      <c r="WS27" s="6"/>
      <c r="WT27" s="6"/>
      <c r="WU27" s="6"/>
      <c r="WV27" s="6"/>
      <c r="WW27" s="6"/>
      <c r="WX27" s="6"/>
      <c r="WY27" s="6"/>
      <c r="WZ27" s="6"/>
      <c r="XA27" s="6"/>
      <c r="XB27" s="6"/>
      <c r="XC27" s="6"/>
      <c r="XD27" s="6"/>
      <c r="XE27" s="6"/>
      <c r="XF27" s="6"/>
      <c r="XG27" s="6"/>
      <c r="XH27" s="6"/>
      <c r="XI27" s="6"/>
      <c r="XJ27" s="6"/>
      <c r="XK27" s="6"/>
      <c r="XL27" s="6"/>
      <c r="XM27" s="6"/>
      <c r="XN27" s="6"/>
      <c r="XO27" s="6"/>
      <c r="XP27" s="6"/>
      <c r="XQ27" s="6"/>
      <c r="XR27" s="6"/>
      <c r="XS27" s="6"/>
      <c r="XT27" s="6"/>
      <c r="XU27" s="6"/>
      <c r="XV27" s="6"/>
      <c r="XW27" s="6"/>
    </row>
    <row r="28" spans="1:647" s="23" customFormat="1" x14ac:dyDescent="0.3">
      <c r="A28" s="1"/>
      <c r="B28" s="115"/>
      <c r="C28" s="117" t="s">
        <v>113</v>
      </c>
      <c r="D28" s="31" t="s">
        <v>82</v>
      </c>
      <c r="E28" s="31" t="s">
        <v>19</v>
      </c>
      <c r="F28" s="31">
        <v>200</v>
      </c>
      <c r="G28" s="31">
        <v>55.77</v>
      </c>
      <c r="H28" s="31">
        <v>16.73</v>
      </c>
      <c r="I28" s="31">
        <f t="shared" si="0"/>
        <v>0.28000000000000003</v>
      </c>
      <c r="J28" s="32">
        <f>ROUND(H28/F28,2)</f>
        <v>0.08</v>
      </c>
      <c r="K28" s="31" t="s">
        <v>136</v>
      </c>
      <c r="L28" s="31">
        <v>0.5</v>
      </c>
      <c r="M28" s="32">
        <f t="shared" si="7"/>
        <v>1</v>
      </c>
      <c r="N28" s="33">
        <f t="shared" si="1"/>
        <v>100</v>
      </c>
      <c r="O28" s="34">
        <f t="shared" si="2"/>
        <v>833</v>
      </c>
      <c r="P28" s="33">
        <f t="shared" si="4"/>
        <v>30</v>
      </c>
      <c r="Q28" s="34">
        <f t="shared" si="5"/>
        <v>250</v>
      </c>
      <c r="R28" s="35">
        <f t="shared" ref="R28:R45" si="13">M28*365</f>
        <v>365</v>
      </c>
      <c r="S28" s="36">
        <f t="shared" si="6"/>
        <v>3041.6666666666665</v>
      </c>
      <c r="T28" s="1"/>
      <c r="U28" s="1"/>
      <c r="V28" s="5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  <c r="IU28" s="6"/>
      <c r="IV28" s="6"/>
      <c r="IW28" s="6"/>
      <c r="IX28" s="6"/>
      <c r="IY28" s="6"/>
      <c r="IZ28" s="6"/>
      <c r="JA28" s="6"/>
      <c r="JB28" s="6"/>
      <c r="JC28" s="6"/>
      <c r="JD28" s="6"/>
      <c r="JE28" s="6"/>
      <c r="JF28" s="6"/>
      <c r="JG28" s="6"/>
      <c r="JH28" s="6"/>
      <c r="JI28" s="6"/>
      <c r="JJ28" s="6"/>
      <c r="JK28" s="6"/>
      <c r="JL28" s="6"/>
      <c r="JM28" s="6"/>
      <c r="JN28" s="6"/>
      <c r="JO28" s="6"/>
      <c r="JP28" s="6"/>
      <c r="JQ28" s="6"/>
      <c r="JR28" s="6"/>
      <c r="JS28" s="6"/>
      <c r="JT28" s="6"/>
      <c r="JU28" s="6"/>
      <c r="JV28" s="6"/>
      <c r="JW28" s="6"/>
      <c r="JX28" s="6"/>
      <c r="JY28" s="6"/>
      <c r="JZ28" s="6"/>
      <c r="KA28" s="6"/>
      <c r="KB28" s="6"/>
      <c r="KC28" s="6"/>
      <c r="KD28" s="6"/>
      <c r="KE28" s="6"/>
      <c r="KF28" s="6"/>
      <c r="KG28" s="6"/>
      <c r="KH28" s="6"/>
      <c r="KI28" s="6"/>
      <c r="KJ28" s="6"/>
      <c r="KK28" s="6"/>
      <c r="KL28" s="6"/>
      <c r="KM28" s="6"/>
      <c r="KN28" s="6"/>
      <c r="KO28" s="6"/>
      <c r="KP28" s="6"/>
      <c r="KQ28" s="6"/>
      <c r="KR28" s="6"/>
      <c r="KS28" s="6"/>
      <c r="KT28" s="6"/>
      <c r="KU28" s="6"/>
      <c r="KV28" s="6"/>
      <c r="KW28" s="6"/>
      <c r="KX28" s="6"/>
      <c r="KY28" s="6"/>
      <c r="KZ28" s="6"/>
      <c r="LA28" s="6"/>
      <c r="LB28" s="6"/>
      <c r="LC28" s="6"/>
      <c r="LD28" s="6"/>
      <c r="LE28" s="6"/>
      <c r="LF28" s="6"/>
      <c r="LG28" s="6"/>
      <c r="LH28" s="6"/>
      <c r="LI28" s="6"/>
      <c r="LJ28" s="6"/>
      <c r="LK28" s="6"/>
      <c r="LL28" s="6"/>
      <c r="LM28" s="6"/>
      <c r="LN28" s="6"/>
      <c r="LO28" s="6"/>
      <c r="LP28" s="6"/>
      <c r="LQ28" s="6"/>
      <c r="LR28" s="6"/>
      <c r="LS28" s="6"/>
      <c r="LT28" s="6"/>
      <c r="LU28" s="6"/>
      <c r="LV28" s="6"/>
      <c r="LW28" s="6"/>
      <c r="LX28" s="6"/>
      <c r="LY28" s="6"/>
      <c r="LZ28" s="6"/>
      <c r="MA28" s="6"/>
      <c r="MB28" s="6"/>
      <c r="MC28" s="6"/>
      <c r="MD28" s="6"/>
      <c r="ME28" s="6"/>
      <c r="MF28" s="6"/>
      <c r="MG28" s="6"/>
      <c r="MH28" s="6"/>
      <c r="MI28" s="6"/>
      <c r="MJ28" s="6"/>
      <c r="MK28" s="6"/>
      <c r="ML28" s="6"/>
      <c r="MM28" s="6"/>
      <c r="MN28" s="6"/>
      <c r="MO28" s="6"/>
      <c r="MP28" s="6"/>
      <c r="MQ28" s="6"/>
      <c r="MR28" s="6"/>
      <c r="MS28" s="6"/>
      <c r="MT28" s="6"/>
      <c r="MU28" s="6"/>
      <c r="MV28" s="6"/>
      <c r="MW28" s="6"/>
      <c r="MX28" s="6"/>
      <c r="MY28" s="6"/>
      <c r="MZ28" s="6"/>
      <c r="NA28" s="6"/>
      <c r="NB28" s="6"/>
      <c r="NC28" s="6"/>
      <c r="ND28" s="6"/>
      <c r="NE28" s="6"/>
      <c r="NF28" s="6"/>
      <c r="NG28" s="6"/>
      <c r="NH28" s="6"/>
      <c r="NI28" s="6"/>
      <c r="NJ28" s="6"/>
      <c r="NK28" s="6"/>
      <c r="NL28" s="6"/>
      <c r="NM28" s="6"/>
      <c r="NN28" s="6"/>
      <c r="NO28" s="6"/>
      <c r="NP28" s="6"/>
      <c r="NQ28" s="6"/>
      <c r="NR28" s="6"/>
      <c r="NS28" s="6"/>
      <c r="NT28" s="6"/>
      <c r="NU28" s="6"/>
      <c r="NV28" s="6"/>
      <c r="NW28" s="6"/>
      <c r="NX28" s="6"/>
      <c r="NY28" s="6"/>
      <c r="NZ28" s="6"/>
      <c r="OA28" s="6"/>
      <c r="OB28" s="6"/>
      <c r="OC28" s="6"/>
      <c r="OD28" s="6"/>
      <c r="OE28" s="6"/>
      <c r="OF28" s="6"/>
      <c r="OG28" s="6"/>
      <c r="OH28" s="6"/>
      <c r="OI28" s="6"/>
      <c r="OJ28" s="6"/>
      <c r="OK28" s="6"/>
      <c r="OL28" s="6"/>
      <c r="OM28" s="6"/>
      <c r="ON28" s="6"/>
      <c r="OO28" s="6"/>
      <c r="OP28" s="6"/>
      <c r="OQ28" s="6"/>
      <c r="OR28" s="6"/>
      <c r="OS28" s="6"/>
      <c r="OT28" s="6"/>
      <c r="OU28" s="6"/>
      <c r="OV28" s="6"/>
      <c r="OW28" s="6"/>
      <c r="OX28" s="6"/>
      <c r="OY28" s="6"/>
      <c r="OZ28" s="6"/>
      <c r="PA28" s="6"/>
      <c r="PB28" s="6"/>
      <c r="PC28" s="6"/>
      <c r="PD28" s="6"/>
      <c r="PE28" s="6"/>
      <c r="PF28" s="6"/>
      <c r="PG28" s="6"/>
      <c r="PH28" s="6"/>
      <c r="PI28" s="6"/>
      <c r="PJ28" s="6"/>
      <c r="PK28" s="6"/>
      <c r="PL28" s="6"/>
      <c r="PM28" s="6"/>
      <c r="PN28" s="6"/>
      <c r="PO28" s="6"/>
      <c r="PP28" s="6"/>
      <c r="PQ28" s="6"/>
      <c r="PR28" s="6"/>
      <c r="PS28" s="6"/>
      <c r="PT28" s="6"/>
      <c r="PU28" s="6"/>
      <c r="PV28" s="6"/>
      <c r="PW28" s="6"/>
      <c r="PX28" s="6"/>
      <c r="PY28" s="6"/>
      <c r="PZ28" s="6"/>
      <c r="QA28" s="6"/>
      <c r="QB28" s="6"/>
      <c r="QC28" s="6"/>
      <c r="QD28" s="6"/>
      <c r="QE28" s="6"/>
      <c r="QF28" s="6"/>
      <c r="QG28" s="6"/>
      <c r="QH28" s="6"/>
      <c r="QI28" s="6"/>
      <c r="QJ28" s="6"/>
      <c r="QK28" s="6"/>
      <c r="QL28" s="6"/>
      <c r="QM28" s="6"/>
      <c r="QN28" s="6"/>
      <c r="QO28" s="6"/>
      <c r="QP28" s="6"/>
      <c r="QQ28" s="6"/>
      <c r="QR28" s="6"/>
      <c r="QS28" s="6"/>
      <c r="QT28" s="6"/>
      <c r="QU28" s="6"/>
      <c r="QV28" s="6"/>
      <c r="QW28" s="6"/>
      <c r="QX28" s="6"/>
      <c r="QY28" s="6"/>
      <c r="QZ28" s="6"/>
      <c r="RA28" s="6"/>
      <c r="RB28" s="6"/>
      <c r="RC28" s="6"/>
      <c r="RD28" s="6"/>
      <c r="RE28" s="6"/>
      <c r="RF28" s="6"/>
      <c r="RG28" s="6"/>
      <c r="RH28" s="6"/>
      <c r="RI28" s="6"/>
      <c r="RJ28" s="6"/>
      <c r="RK28" s="6"/>
      <c r="RL28" s="6"/>
      <c r="RM28" s="6"/>
      <c r="RN28" s="6"/>
      <c r="RO28" s="6"/>
      <c r="RP28" s="6"/>
      <c r="RQ28" s="6"/>
      <c r="RR28" s="6"/>
      <c r="RS28" s="6"/>
      <c r="RT28" s="6"/>
      <c r="RU28" s="6"/>
      <c r="RV28" s="6"/>
      <c r="RW28" s="6"/>
      <c r="RX28" s="6"/>
      <c r="RY28" s="6"/>
      <c r="RZ28" s="6"/>
      <c r="SA28" s="6"/>
      <c r="SB28" s="6"/>
      <c r="SC28" s="6"/>
      <c r="SD28" s="6"/>
      <c r="SE28" s="6"/>
      <c r="SF28" s="6"/>
      <c r="SG28" s="6"/>
      <c r="SH28" s="6"/>
      <c r="SI28" s="6"/>
      <c r="SJ28" s="6"/>
      <c r="SK28" s="6"/>
      <c r="SL28" s="6"/>
      <c r="SM28" s="6"/>
      <c r="SN28" s="6"/>
      <c r="SO28" s="6"/>
      <c r="SP28" s="6"/>
      <c r="SQ28" s="6"/>
      <c r="SR28" s="6"/>
      <c r="SS28" s="6"/>
      <c r="ST28" s="6"/>
      <c r="SU28" s="6"/>
      <c r="SV28" s="6"/>
      <c r="SW28" s="6"/>
      <c r="SX28" s="6"/>
      <c r="SY28" s="6"/>
      <c r="SZ28" s="6"/>
      <c r="TA28" s="6"/>
      <c r="TB28" s="6"/>
      <c r="TC28" s="6"/>
      <c r="TD28" s="6"/>
      <c r="TE28" s="6"/>
      <c r="TF28" s="6"/>
      <c r="TG28" s="6"/>
      <c r="TH28" s="6"/>
      <c r="TI28" s="6"/>
      <c r="TJ28" s="6"/>
      <c r="TK28" s="6"/>
      <c r="TL28" s="6"/>
      <c r="TM28" s="6"/>
      <c r="TN28" s="6"/>
      <c r="TO28" s="6"/>
      <c r="TP28" s="6"/>
      <c r="TQ28" s="6"/>
      <c r="TR28" s="6"/>
      <c r="TS28" s="6"/>
      <c r="TT28" s="6"/>
      <c r="TU28" s="6"/>
      <c r="TV28" s="6"/>
      <c r="TW28" s="6"/>
      <c r="TX28" s="6"/>
      <c r="TY28" s="6"/>
      <c r="TZ28" s="6"/>
      <c r="UA28" s="6"/>
      <c r="UB28" s="6"/>
      <c r="UC28" s="6"/>
      <c r="UD28" s="6"/>
      <c r="UE28" s="6"/>
      <c r="UF28" s="6"/>
      <c r="UG28" s="6"/>
      <c r="UH28" s="6"/>
      <c r="UI28" s="6"/>
      <c r="UJ28" s="6"/>
      <c r="UK28" s="6"/>
      <c r="UL28" s="6"/>
      <c r="UM28" s="6"/>
      <c r="UN28" s="6"/>
      <c r="UO28" s="6"/>
      <c r="UP28" s="6"/>
      <c r="UQ28" s="6"/>
      <c r="UR28" s="6"/>
      <c r="US28" s="6"/>
      <c r="UT28" s="6"/>
      <c r="UU28" s="6"/>
      <c r="UV28" s="6"/>
      <c r="UW28" s="6"/>
      <c r="UX28" s="6"/>
      <c r="UY28" s="6"/>
      <c r="UZ28" s="6"/>
      <c r="VA28" s="6"/>
      <c r="VB28" s="6"/>
      <c r="VC28" s="6"/>
      <c r="VD28" s="6"/>
      <c r="VE28" s="6"/>
      <c r="VF28" s="6"/>
      <c r="VG28" s="6"/>
      <c r="VH28" s="6"/>
      <c r="VI28" s="6"/>
      <c r="VJ28" s="6"/>
      <c r="VK28" s="6"/>
      <c r="VL28" s="6"/>
      <c r="VM28" s="6"/>
      <c r="VN28" s="6"/>
      <c r="VO28" s="6"/>
      <c r="VP28" s="6"/>
      <c r="VQ28" s="6"/>
      <c r="VR28" s="6"/>
      <c r="VS28" s="6"/>
      <c r="VT28" s="6"/>
      <c r="VU28" s="6"/>
      <c r="VV28" s="6"/>
      <c r="VW28" s="6"/>
      <c r="VX28" s="6"/>
      <c r="VY28" s="6"/>
      <c r="VZ28" s="6"/>
      <c r="WA28" s="6"/>
      <c r="WB28" s="6"/>
      <c r="WC28" s="6"/>
      <c r="WD28" s="6"/>
      <c r="WE28" s="6"/>
      <c r="WF28" s="6"/>
      <c r="WG28" s="6"/>
      <c r="WH28" s="6"/>
      <c r="WI28" s="6"/>
      <c r="WJ28" s="6"/>
      <c r="WK28" s="6"/>
      <c r="WL28" s="6"/>
      <c r="WM28" s="6"/>
      <c r="WN28" s="6"/>
      <c r="WO28" s="6"/>
      <c r="WP28" s="6"/>
      <c r="WQ28" s="6"/>
      <c r="WR28" s="6"/>
      <c r="WS28" s="6"/>
      <c r="WT28" s="6"/>
      <c r="WU28" s="6"/>
      <c r="WV28" s="6"/>
      <c r="WW28" s="6"/>
      <c r="WX28" s="6"/>
      <c r="WY28" s="6"/>
      <c r="WZ28" s="6"/>
      <c r="XA28" s="6"/>
      <c r="XB28" s="6"/>
      <c r="XC28" s="6"/>
      <c r="XD28" s="6"/>
      <c r="XE28" s="6"/>
      <c r="XF28" s="6"/>
      <c r="XG28" s="6"/>
      <c r="XH28" s="6"/>
      <c r="XI28" s="6"/>
      <c r="XJ28" s="6"/>
      <c r="XK28" s="6"/>
      <c r="XL28" s="6"/>
      <c r="XM28" s="6"/>
      <c r="XN28" s="6"/>
      <c r="XO28" s="6"/>
      <c r="XP28" s="6"/>
      <c r="XQ28" s="6"/>
      <c r="XR28" s="6"/>
      <c r="XS28" s="6"/>
      <c r="XT28" s="6"/>
      <c r="XU28" s="6"/>
      <c r="XV28" s="6"/>
      <c r="XW28" s="6"/>
    </row>
    <row r="29" spans="1:647" s="82" customFormat="1" ht="13.5" thickBot="1" x14ac:dyDescent="0.35">
      <c r="A29" s="1"/>
      <c r="B29" s="116"/>
      <c r="C29" s="121"/>
      <c r="D29" s="77" t="s">
        <v>83</v>
      </c>
      <c r="E29" s="77" t="s">
        <v>19</v>
      </c>
      <c r="F29" s="77">
        <v>200</v>
      </c>
      <c r="G29" s="77">
        <v>96.38</v>
      </c>
      <c r="H29" s="77">
        <v>28.91</v>
      </c>
      <c r="I29" s="77">
        <f t="shared" si="0"/>
        <v>0.48</v>
      </c>
      <c r="J29" s="77">
        <f>ROUND(H29/F29,2)</f>
        <v>0.14000000000000001</v>
      </c>
      <c r="K29" s="77" t="s">
        <v>136</v>
      </c>
      <c r="L29" s="77">
        <v>0.5</v>
      </c>
      <c r="M29" s="78">
        <f>L29*2</f>
        <v>1</v>
      </c>
      <c r="N29" s="76">
        <f t="shared" si="1"/>
        <v>100</v>
      </c>
      <c r="O29" s="79">
        <f t="shared" si="2"/>
        <v>833</v>
      </c>
      <c r="P29" s="76">
        <f t="shared" si="4"/>
        <v>30</v>
      </c>
      <c r="Q29" s="79">
        <f t="shared" si="5"/>
        <v>250</v>
      </c>
      <c r="R29" s="80">
        <f t="shared" si="13"/>
        <v>365</v>
      </c>
      <c r="S29" s="81">
        <f t="shared" ref="S29:S61" si="14">(R29*1000)/120</f>
        <v>3041.6666666666665</v>
      </c>
      <c r="T29" s="1"/>
      <c r="U29" s="1"/>
      <c r="V29" s="5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44"/>
      <c r="HV29" s="44"/>
      <c r="HW29" s="44"/>
      <c r="HX29" s="44"/>
      <c r="HY29" s="44"/>
      <c r="HZ29" s="44"/>
      <c r="IA29" s="44"/>
      <c r="IB29" s="44"/>
      <c r="IC29" s="44"/>
      <c r="ID29" s="44"/>
      <c r="IE29" s="44"/>
      <c r="IF29" s="44"/>
      <c r="IG29" s="44"/>
      <c r="IH29" s="44"/>
      <c r="II29" s="44"/>
      <c r="IJ29" s="44"/>
      <c r="IK29" s="44"/>
      <c r="IL29" s="44"/>
      <c r="IM29" s="44"/>
      <c r="IN29" s="44"/>
      <c r="IO29" s="44"/>
      <c r="IP29" s="44"/>
      <c r="IQ29" s="44"/>
      <c r="IR29" s="44"/>
      <c r="IS29" s="44"/>
      <c r="IT29" s="44"/>
      <c r="IU29" s="44"/>
      <c r="IV29" s="44"/>
      <c r="IW29" s="44"/>
      <c r="IX29" s="44"/>
      <c r="IY29" s="44"/>
      <c r="IZ29" s="44"/>
      <c r="JA29" s="44"/>
      <c r="JB29" s="44"/>
      <c r="JC29" s="44"/>
      <c r="JD29" s="44"/>
      <c r="JE29" s="44"/>
      <c r="JF29" s="44"/>
      <c r="JG29" s="44"/>
      <c r="JH29" s="44"/>
      <c r="JI29" s="44"/>
      <c r="JJ29" s="44"/>
      <c r="JK29" s="44"/>
      <c r="JL29" s="44"/>
      <c r="JM29" s="44"/>
      <c r="JN29" s="44"/>
      <c r="JO29" s="44"/>
      <c r="JP29" s="44"/>
      <c r="JQ29" s="44"/>
      <c r="JR29" s="44"/>
      <c r="JS29" s="44"/>
      <c r="JT29" s="44"/>
      <c r="JU29" s="44"/>
      <c r="JV29" s="44"/>
      <c r="JW29" s="44"/>
      <c r="JX29" s="44"/>
      <c r="JY29" s="44"/>
      <c r="JZ29" s="44"/>
      <c r="KA29" s="44"/>
      <c r="KB29" s="44"/>
      <c r="KC29" s="44"/>
      <c r="KD29" s="44"/>
      <c r="KE29" s="44"/>
      <c r="KF29" s="44"/>
      <c r="KG29" s="44"/>
      <c r="KH29" s="44"/>
      <c r="KI29" s="44"/>
      <c r="KJ29" s="44"/>
      <c r="KK29" s="44"/>
      <c r="KL29" s="44"/>
      <c r="KM29" s="44"/>
      <c r="KN29" s="44"/>
      <c r="KO29" s="44"/>
      <c r="KP29" s="44"/>
      <c r="KQ29" s="44"/>
      <c r="KR29" s="44"/>
      <c r="KS29" s="44"/>
      <c r="KT29" s="44"/>
      <c r="KU29" s="44"/>
      <c r="KV29" s="44"/>
      <c r="KW29" s="44"/>
      <c r="KX29" s="44"/>
      <c r="KY29" s="44"/>
      <c r="KZ29" s="44"/>
      <c r="LA29" s="44"/>
      <c r="LB29" s="44"/>
      <c r="LC29" s="44"/>
      <c r="LD29" s="44"/>
      <c r="LE29" s="44"/>
      <c r="LF29" s="44"/>
      <c r="LG29" s="44"/>
      <c r="LH29" s="44"/>
      <c r="LI29" s="44"/>
      <c r="LJ29" s="44"/>
      <c r="LK29" s="44"/>
      <c r="LL29" s="44"/>
      <c r="LM29" s="44"/>
      <c r="LN29" s="44"/>
      <c r="LO29" s="44"/>
      <c r="LP29" s="44"/>
      <c r="LQ29" s="44"/>
      <c r="LR29" s="44"/>
      <c r="LS29" s="44"/>
      <c r="LT29" s="44"/>
      <c r="LU29" s="44"/>
      <c r="LV29" s="44"/>
      <c r="LW29" s="44"/>
      <c r="LX29" s="44"/>
      <c r="LY29" s="44"/>
      <c r="LZ29" s="44"/>
      <c r="MA29" s="44"/>
      <c r="MB29" s="44"/>
      <c r="MC29" s="44"/>
      <c r="MD29" s="44"/>
      <c r="ME29" s="44"/>
      <c r="MF29" s="44"/>
      <c r="MG29" s="44"/>
      <c r="MH29" s="44"/>
      <c r="MI29" s="44"/>
      <c r="MJ29" s="44"/>
      <c r="MK29" s="44"/>
      <c r="ML29" s="44"/>
      <c r="MM29" s="44"/>
      <c r="MN29" s="44"/>
      <c r="MO29" s="44"/>
      <c r="MP29" s="44"/>
      <c r="MQ29" s="44"/>
      <c r="MR29" s="44"/>
      <c r="MS29" s="44"/>
      <c r="MT29" s="44"/>
      <c r="MU29" s="44"/>
      <c r="MV29" s="44"/>
      <c r="MW29" s="44"/>
      <c r="MX29" s="44"/>
      <c r="MY29" s="44"/>
      <c r="MZ29" s="44"/>
      <c r="NA29" s="44"/>
      <c r="NB29" s="44"/>
      <c r="NC29" s="44"/>
      <c r="ND29" s="44"/>
      <c r="NE29" s="44"/>
      <c r="NF29" s="44"/>
      <c r="NG29" s="44"/>
      <c r="NH29" s="44"/>
      <c r="NI29" s="44"/>
      <c r="NJ29" s="44"/>
      <c r="NK29" s="44"/>
      <c r="NL29" s="44"/>
      <c r="NM29" s="44"/>
      <c r="NN29" s="44"/>
      <c r="NO29" s="44"/>
      <c r="NP29" s="44"/>
      <c r="NQ29" s="44"/>
      <c r="NR29" s="44"/>
      <c r="NS29" s="44"/>
      <c r="NT29" s="44"/>
      <c r="NU29" s="44"/>
      <c r="NV29" s="44"/>
      <c r="NW29" s="44"/>
      <c r="NX29" s="44"/>
      <c r="NY29" s="44"/>
      <c r="NZ29" s="44"/>
      <c r="OA29" s="44"/>
      <c r="OB29" s="44"/>
      <c r="OC29" s="44"/>
      <c r="OD29" s="44"/>
      <c r="OE29" s="44"/>
      <c r="OF29" s="44"/>
      <c r="OG29" s="44"/>
      <c r="OH29" s="44"/>
      <c r="OI29" s="44"/>
      <c r="OJ29" s="44"/>
      <c r="OK29" s="44"/>
      <c r="OL29" s="44"/>
      <c r="OM29" s="44"/>
      <c r="ON29" s="44"/>
      <c r="OO29" s="44"/>
      <c r="OP29" s="44"/>
      <c r="OQ29" s="44"/>
      <c r="OR29" s="44"/>
      <c r="OS29" s="44"/>
      <c r="OT29" s="44"/>
      <c r="OU29" s="44"/>
      <c r="OV29" s="44"/>
      <c r="OW29" s="44"/>
      <c r="OX29" s="44"/>
      <c r="OY29" s="44"/>
      <c r="OZ29" s="44"/>
      <c r="PA29" s="44"/>
      <c r="PB29" s="44"/>
      <c r="PC29" s="44"/>
      <c r="PD29" s="44"/>
      <c r="PE29" s="44"/>
      <c r="PF29" s="44"/>
      <c r="PG29" s="44"/>
      <c r="PH29" s="44"/>
      <c r="PI29" s="44"/>
      <c r="PJ29" s="44"/>
      <c r="PK29" s="44"/>
      <c r="PL29" s="44"/>
      <c r="PM29" s="44"/>
      <c r="PN29" s="44"/>
      <c r="PO29" s="44"/>
      <c r="PP29" s="44"/>
      <c r="PQ29" s="44"/>
      <c r="PR29" s="44"/>
      <c r="PS29" s="44"/>
      <c r="PT29" s="44"/>
      <c r="PU29" s="44"/>
      <c r="PV29" s="44"/>
      <c r="PW29" s="44"/>
      <c r="PX29" s="44"/>
      <c r="PY29" s="44"/>
      <c r="PZ29" s="44"/>
      <c r="QA29" s="44"/>
      <c r="QB29" s="44"/>
      <c r="QC29" s="44"/>
      <c r="QD29" s="44"/>
      <c r="QE29" s="44"/>
      <c r="QF29" s="44"/>
      <c r="QG29" s="44"/>
      <c r="QH29" s="44"/>
      <c r="QI29" s="44"/>
      <c r="QJ29" s="44"/>
      <c r="QK29" s="44"/>
      <c r="QL29" s="44"/>
      <c r="QM29" s="44"/>
      <c r="QN29" s="44"/>
      <c r="QO29" s="44"/>
      <c r="QP29" s="44"/>
      <c r="QQ29" s="44"/>
      <c r="QR29" s="44"/>
      <c r="QS29" s="44"/>
      <c r="QT29" s="44"/>
      <c r="QU29" s="44"/>
      <c r="QV29" s="44"/>
      <c r="QW29" s="44"/>
      <c r="QX29" s="44"/>
      <c r="QY29" s="44"/>
      <c r="QZ29" s="44"/>
      <c r="RA29" s="44"/>
      <c r="RB29" s="44"/>
      <c r="RC29" s="44"/>
      <c r="RD29" s="44"/>
      <c r="RE29" s="44"/>
      <c r="RF29" s="44"/>
      <c r="RG29" s="44"/>
      <c r="RH29" s="44"/>
      <c r="RI29" s="44"/>
      <c r="RJ29" s="44"/>
      <c r="RK29" s="44"/>
      <c r="RL29" s="44"/>
      <c r="RM29" s="44"/>
      <c r="RN29" s="44"/>
      <c r="RO29" s="44"/>
      <c r="RP29" s="44"/>
      <c r="RQ29" s="44"/>
      <c r="RR29" s="44"/>
      <c r="RS29" s="44"/>
      <c r="RT29" s="44"/>
      <c r="RU29" s="44"/>
      <c r="RV29" s="44"/>
      <c r="RW29" s="44"/>
      <c r="RX29" s="44"/>
      <c r="RY29" s="44"/>
      <c r="RZ29" s="44"/>
      <c r="SA29" s="44"/>
      <c r="SB29" s="44"/>
      <c r="SC29" s="44"/>
      <c r="SD29" s="44"/>
      <c r="SE29" s="44"/>
      <c r="SF29" s="44"/>
      <c r="SG29" s="44"/>
      <c r="SH29" s="44"/>
      <c r="SI29" s="44"/>
      <c r="SJ29" s="44"/>
      <c r="SK29" s="44"/>
      <c r="SL29" s="44"/>
      <c r="SM29" s="44"/>
      <c r="SN29" s="44"/>
      <c r="SO29" s="44"/>
      <c r="SP29" s="44"/>
      <c r="SQ29" s="44"/>
      <c r="SR29" s="44"/>
      <c r="SS29" s="44"/>
      <c r="ST29" s="44"/>
      <c r="SU29" s="44"/>
      <c r="SV29" s="44"/>
      <c r="SW29" s="44"/>
      <c r="SX29" s="44"/>
      <c r="SY29" s="44"/>
      <c r="SZ29" s="44"/>
      <c r="TA29" s="44"/>
      <c r="TB29" s="44"/>
      <c r="TC29" s="44"/>
      <c r="TD29" s="44"/>
      <c r="TE29" s="44"/>
      <c r="TF29" s="44"/>
      <c r="TG29" s="44"/>
      <c r="TH29" s="44"/>
      <c r="TI29" s="44"/>
      <c r="TJ29" s="44"/>
      <c r="TK29" s="44"/>
      <c r="TL29" s="44"/>
      <c r="TM29" s="44"/>
      <c r="TN29" s="44"/>
      <c r="TO29" s="44"/>
      <c r="TP29" s="44"/>
      <c r="TQ29" s="44"/>
      <c r="TR29" s="44"/>
      <c r="TS29" s="44"/>
      <c r="TT29" s="44"/>
      <c r="TU29" s="44"/>
      <c r="TV29" s="44"/>
      <c r="TW29" s="44"/>
      <c r="TX29" s="44"/>
      <c r="TY29" s="44"/>
      <c r="TZ29" s="44"/>
      <c r="UA29" s="44"/>
      <c r="UB29" s="44"/>
      <c r="UC29" s="44"/>
      <c r="UD29" s="44"/>
      <c r="UE29" s="44"/>
      <c r="UF29" s="44"/>
      <c r="UG29" s="44"/>
      <c r="UH29" s="44"/>
      <c r="UI29" s="44"/>
      <c r="UJ29" s="44"/>
      <c r="UK29" s="44"/>
      <c r="UL29" s="44"/>
      <c r="UM29" s="44"/>
      <c r="UN29" s="44"/>
      <c r="UO29" s="44"/>
      <c r="UP29" s="44"/>
      <c r="UQ29" s="44"/>
      <c r="UR29" s="44"/>
      <c r="US29" s="44"/>
      <c r="UT29" s="44"/>
      <c r="UU29" s="44"/>
      <c r="UV29" s="44"/>
      <c r="UW29" s="44"/>
      <c r="UX29" s="44"/>
      <c r="UY29" s="44"/>
      <c r="UZ29" s="44"/>
      <c r="VA29" s="44"/>
      <c r="VB29" s="44"/>
      <c r="VC29" s="44"/>
      <c r="VD29" s="44"/>
      <c r="VE29" s="44"/>
      <c r="VF29" s="44"/>
      <c r="VG29" s="44"/>
      <c r="VH29" s="44"/>
      <c r="VI29" s="44"/>
      <c r="VJ29" s="44"/>
      <c r="VK29" s="44"/>
      <c r="VL29" s="44"/>
      <c r="VM29" s="44"/>
      <c r="VN29" s="44"/>
      <c r="VO29" s="44"/>
      <c r="VP29" s="44"/>
      <c r="VQ29" s="44"/>
      <c r="VR29" s="44"/>
      <c r="VS29" s="44"/>
      <c r="VT29" s="44"/>
      <c r="VU29" s="44"/>
      <c r="VV29" s="44"/>
      <c r="VW29" s="44"/>
      <c r="VX29" s="44"/>
      <c r="VY29" s="44"/>
      <c r="VZ29" s="44"/>
      <c r="WA29" s="44"/>
      <c r="WB29" s="44"/>
      <c r="WC29" s="44"/>
      <c r="WD29" s="44"/>
      <c r="WE29" s="44"/>
      <c r="WF29" s="44"/>
      <c r="WG29" s="44"/>
      <c r="WH29" s="44"/>
      <c r="WI29" s="44"/>
      <c r="WJ29" s="44"/>
      <c r="WK29" s="44"/>
      <c r="WL29" s="44"/>
      <c r="WM29" s="44"/>
      <c r="WN29" s="44"/>
      <c r="WO29" s="44"/>
      <c r="WP29" s="44"/>
      <c r="WQ29" s="44"/>
      <c r="WR29" s="44"/>
      <c r="WS29" s="44"/>
      <c r="WT29" s="44"/>
      <c r="WU29" s="44"/>
      <c r="WV29" s="44"/>
      <c r="WW29" s="44"/>
      <c r="WX29" s="44"/>
      <c r="WY29" s="44"/>
      <c r="WZ29" s="44"/>
      <c r="XA29" s="44"/>
      <c r="XB29" s="44"/>
      <c r="XC29" s="44"/>
      <c r="XD29" s="44"/>
      <c r="XE29" s="44"/>
      <c r="XF29" s="44"/>
      <c r="XG29" s="44"/>
      <c r="XH29" s="44"/>
      <c r="XI29" s="44"/>
      <c r="XJ29" s="44"/>
      <c r="XK29" s="44"/>
      <c r="XL29" s="44"/>
      <c r="XM29" s="44"/>
      <c r="XN29" s="44"/>
      <c r="XO29" s="44"/>
      <c r="XP29" s="44"/>
      <c r="XQ29" s="44"/>
      <c r="XR29" s="44"/>
      <c r="XS29" s="44"/>
      <c r="XT29" s="44"/>
      <c r="XU29" s="44"/>
      <c r="XV29" s="44"/>
      <c r="XW29" s="44"/>
    </row>
    <row r="30" spans="1:647" s="90" customFormat="1" x14ac:dyDescent="0.3">
      <c r="A30" s="1"/>
      <c r="B30" s="114" t="s">
        <v>5</v>
      </c>
      <c r="C30" s="84" t="s">
        <v>114</v>
      </c>
      <c r="D30" s="85" t="s">
        <v>50</v>
      </c>
      <c r="E30" s="85" t="s">
        <v>21</v>
      </c>
      <c r="F30" s="85">
        <v>60</v>
      </c>
      <c r="G30" s="85">
        <v>66.239999999999995</v>
      </c>
      <c r="H30" s="85"/>
      <c r="I30" s="85">
        <f t="shared" ref="I30" si="15">ROUND(G30/F30,2)</f>
        <v>1.1000000000000001</v>
      </c>
      <c r="J30" s="85"/>
      <c r="K30" s="85" t="s">
        <v>87</v>
      </c>
      <c r="L30" s="85">
        <v>0.02</v>
      </c>
      <c r="M30" s="86">
        <f>L30</f>
        <v>0.02</v>
      </c>
      <c r="N30" s="83">
        <f t="shared" si="1"/>
        <v>1.2</v>
      </c>
      <c r="O30" s="87">
        <f t="shared" si="2"/>
        <v>10</v>
      </c>
      <c r="P30" s="83">
        <f t="shared" si="4"/>
        <v>0.6</v>
      </c>
      <c r="Q30" s="87">
        <f t="shared" si="5"/>
        <v>5</v>
      </c>
      <c r="R30" s="88">
        <f t="shared" si="13"/>
        <v>7.3</v>
      </c>
      <c r="S30" s="89">
        <f t="shared" si="14"/>
        <v>60.833333333333336</v>
      </c>
      <c r="T30" s="1"/>
      <c r="U30" s="1"/>
      <c r="V30" s="5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  <c r="IW30" s="1"/>
      <c r="IX30" s="1"/>
      <c r="IY30" s="1"/>
      <c r="IZ30" s="1"/>
      <c r="JA30" s="1"/>
      <c r="JB30" s="1"/>
      <c r="JC30" s="1"/>
      <c r="JD30" s="1"/>
      <c r="JE30" s="1"/>
      <c r="JF30" s="1"/>
      <c r="JG30" s="1"/>
      <c r="JH30" s="1"/>
      <c r="JI30" s="1"/>
      <c r="JJ30" s="1"/>
      <c r="JK30" s="1"/>
      <c r="JL30" s="1"/>
      <c r="JM30" s="1"/>
      <c r="JN30" s="1"/>
      <c r="JO30" s="1"/>
      <c r="JP30" s="1"/>
      <c r="JQ30" s="1"/>
      <c r="JR30" s="1"/>
      <c r="JS30" s="1"/>
      <c r="JT30" s="1"/>
      <c r="JU30" s="1"/>
      <c r="JV30" s="1"/>
      <c r="JW30" s="1"/>
      <c r="JX30" s="1"/>
      <c r="JY30" s="1"/>
      <c r="JZ30" s="1"/>
      <c r="KA30" s="1"/>
      <c r="KB30" s="1"/>
      <c r="KC30" s="1"/>
      <c r="KD30" s="1"/>
      <c r="KE30" s="1"/>
      <c r="KF30" s="1"/>
      <c r="KG30" s="1"/>
      <c r="KH30" s="1"/>
      <c r="KI30" s="1"/>
      <c r="KJ30" s="1"/>
      <c r="KK30" s="1"/>
      <c r="KL30" s="1"/>
      <c r="KM30" s="1"/>
      <c r="KN30" s="1"/>
      <c r="KO30" s="1"/>
      <c r="KP30" s="1"/>
      <c r="KQ30" s="1"/>
      <c r="KR30" s="1"/>
      <c r="KS30" s="1"/>
      <c r="KT30" s="1"/>
      <c r="KU30" s="1"/>
      <c r="KV30" s="1"/>
      <c r="KW30" s="1"/>
      <c r="KX30" s="1"/>
      <c r="KY30" s="1"/>
      <c r="KZ30" s="1"/>
      <c r="LA30" s="1"/>
      <c r="LB30" s="1"/>
      <c r="LC30" s="1"/>
      <c r="LD30" s="1"/>
      <c r="LE30" s="1"/>
      <c r="LF30" s="1"/>
      <c r="LG30" s="1"/>
      <c r="LH30" s="1"/>
      <c r="LI30" s="1"/>
      <c r="LJ30" s="1"/>
      <c r="LK30" s="1"/>
      <c r="LL30" s="1"/>
      <c r="LM30" s="1"/>
      <c r="LN30" s="1"/>
      <c r="LO30" s="1"/>
      <c r="LP30" s="1"/>
      <c r="LQ30" s="1"/>
      <c r="LR30" s="1"/>
      <c r="LS30" s="1"/>
      <c r="LT30" s="1"/>
      <c r="LU30" s="1"/>
      <c r="LV30" s="1"/>
      <c r="LW30" s="1"/>
      <c r="LX30" s="1"/>
      <c r="LY30" s="1"/>
      <c r="LZ30" s="1"/>
      <c r="MA30" s="1"/>
      <c r="MB30" s="1"/>
      <c r="MC30" s="1"/>
      <c r="MD30" s="1"/>
      <c r="ME30" s="1"/>
      <c r="MF30" s="1"/>
      <c r="MG30" s="1"/>
      <c r="MH30" s="1"/>
      <c r="MI30" s="1"/>
      <c r="MJ30" s="1"/>
      <c r="MK30" s="1"/>
      <c r="ML30" s="1"/>
      <c r="MM30" s="1"/>
      <c r="MN30" s="1"/>
      <c r="MO30" s="1"/>
      <c r="MP30" s="1"/>
      <c r="MQ30" s="1"/>
      <c r="MR30" s="1"/>
      <c r="MS30" s="1"/>
      <c r="MT30" s="1"/>
      <c r="MU30" s="1"/>
      <c r="MV30" s="1"/>
      <c r="MW30" s="1"/>
      <c r="MX30" s="1"/>
      <c r="MY30" s="1"/>
      <c r="MZ30" s="1"/>
      <c r="NA30" s="1"/>
      <c r="NB30" s="1"/>
      <c r="NC30" s="1"/>
      <c r="ND30" s="1"/>
      <c r="NE30" s="1"/>
      <c r="NF30" s="1"/>
      <c r="NG30" s="1"/>
      <c r="NH30" s="1"/>
      <c r="NI30" s="1"/>
      <c r="NJ30" s="1"/>
      <c r="NK30" s="1"/>
      <c r="NL30" s="1"/>
      <c r="NM30" s="1"/>
      <c r="NN30" s="1"/>
      <c r="NO30" s="1"/>
      <c r="NP30" s="1"/>
      <c r="NQ30" s="1"/>
      <c r="NR30" s="1"/>
      <c r="NS30" s="1"/>
      <c r="NT30" s="1"/>
      <c r="NU30" s="1"/>
      <c r="NV30" s="1"/>
      <c r="NW30" s="1"/>
      <c r="NX30" s="1"/>
      <c r="NY30" s="1"/>
      <c r="NZ30" s="1"/>
      <c r="OA30" s="1"/>
      <c r="OB30" s="1"/>
      <c r="OC30" s="1"/>
      <c r="OD30" s="1"/>
      <c r="OE30" s="1"/>
      <c r="OF30" s="1"/>
      <c r="OG30" s="1"/>
      <c r="OH30" s="1"/>
      <c r="OI30" s="1"/>
      <c r="OJ30" s="1"/>
      <c r="OK30" s="1"/>
      <c r="OL30" s="1"/>
      <c r="OM30" s="1"/>
      <c r="ON30" s="1"/>
      <c r="OO30" s="1"/>
      <c r="OP30" s="1"/>
      <c r="OQ30" s="1"/>
      <c r="OR30" s="1"/>
      <c r="OS30" s="1"/>
      <c r="OT30" s="1"/>
      <c r="OU30" s="1"/>
      <c r="OV30" s="1"/>
      <c r="OW30" s="1"/>
      <c r="OX30" s="1"/>
      <c r="OY30" s="1"/>
      <c r="OZ30" s="1"/>
      <c r="PA30" s="1"/>
      <c r="PB30" s="1"/>
      <c r="PC30" s="1"/>
      <c r="PD30" s="1"/>
      <c r="PE30" s="1"/>
      <c r="PF30" s="1"/>
      <c r="PG30" s="1"/>
      <c r="PH30" s="1"/>
      <c r="PI30" s="1"/>
      <c r="PJ30" s="1"/>
      <c r="PK30" s="1"/>
      <c r="PL30" s="1"/>
      <c r="PM30" s="1"/>
      <c r="PN30" s="1"/>
      <c r="PO30" s="1"/>
      <c r="PP30" s="1"/>
      <c r="PQ30" s="1"/>
      <c r="PR30" s="1"/>
      <c r="PS30" s="1"/>
      <c r="PT30" s="1"/>
      <c r="PU30" s="1"/>
      <c r="PV30" s="1"/>
      <c r="PW30" s="1"/>
      <c r="PX30" s="1"/>
      <c r="PY30" s="1"/>
      <c r="PZ30" s="1"/>
      <c r="QA30" s="1"/>
      <c r="QB30" s="1"/>
      <c r="QC30" s="1"/>
      <c r="QD30" s="1"/>
      <c r="QE30" s="1"/>
      <c r="QF30" s="1"/>
      <c r="QG30" s="1"/>
      <c r="QH30" s="1"/>
      <c r="QI30" s="1"/>
      <c r="QJ30" s="1"/>
      <c r="QK30" s="1"/>
      <c r="QL30" s="1"/>
      <c r="QM30" s="1"/>
      <c r="QN30" s="1"/>
      <c r="QO30" s="1"/>
      <c r="QP30" s="1"/>
      <c r="QQ30" s="1"/>
      <c r="QR30" s="1"/>
      <c r="QS30" s="1"/>
      <c r="QT30" s="1"/>
      <c r="QU30" s="1"/>
      <c r="QV30" s="1"/>
      <c r="QW30" s="1"/>
      <c r="QX30" s="1"/>
      <c r="QY30" s="1"/>
      <c r="QZ30" s="1"/>
      <c r="RA30" s="1"/>
      <c r="RB30" s="1"/>
      <c r="RC30" s="1"/>
      <c r="RD30" s="1"/>
      <c r="RE30" s="1"/>
      <c r="RF30" s="1"/>
      <c r="RG30" s="1"/>
      <c r="RH30" s="1"/>
      <c r="RI30" s="1"/>
      <c r="RJ30" s="1"/>
      <c r="RK30" s="1"/>
      <c r="RL30" s="1"/>
      <c r="RM30" s="1"/>
      <c r="RN30" s="1"/>
      <c r="RO30" s="1"/>
      <c r="RP30" s="1"/>
      <c r="RQ30" s="1"/>
      <c r="RR30" s="1"/>
      <c r="RS30" s="1"/>
      <c r="RT30" s="1"/>
      <c r="RU30" s="1"/>
      <c r="RV30" s="1"/>
      <c r="RW30" s="1"/>
      <c r="RX30" s="1"/>
      <c r="RY30" s="1"/>
      <c r="RZ30" s="1"/>
      <c r="SA30" s="1"/>
      <c r="SB30" s="1"/>
      <c r="SC30" s="1"/>
      <c r="SD30" s="1"/>
      <c r="SE30" s="1"/>
      <c r="SF30" s="1"/>
      <c r="SG30" s="1"/>
      <c r="SH30" s="1"/>
      <c r="SI30" s="1"/>
      <c r="SJ30" s="1"/>
      <c r="SK30" s="1"/>
      <c r="SL30" s="1"/>
      <c r="SM30" s="1"/>
      <c r="SN30" s="1"/>
      <c r="SO30" s="1"/>
      <c r="SP30" s="1"/>
      <c r="SQ30" s="1"/>
      <c r="SR30" s="1"/>
      <c r="SS30" s="1"/>
      <c r="ST30" s="1"/>
      <c r="SU30" s="1"/>
      <c r="SV30" s="1"/>
      <c r="SW30" s="1"/>
      <c r="SX30" s="1"/>
      <c r="SY30" s="1"/>
      <c r="SZ30" s="1"/>
      <c r="TA30" s="1"/>
      <c r="TB30" s="1"/>
      <c r="TC30" s="1"/>
      <c r="TD30" s="1"/>
      <c r="TE30" s="1"/>
      <c r="TF30" s="1"/>
      <c r="TG30" s="1"/>
      <c r="TH30" s="1"/>
      <c r="TI30" s="1"/>
      <c r="TJ30" s="1"/>
      <c r="TK30" s="1"/>
      <c r="TL30" s="1"/>
      <c r="TM30" s="1"/>
      <c r="TN30" s="1"/>
      <c r="TO30" s="1"/>
      <c r="TP30" s="1"/>
      <c r="TQ30" s="1"/>
      <c r="TR30" s="1"/>
      <c r="TS30" s="1"/>
      <c r="TT30" s="1"/>
      <c r="TU30" s="1"/>
      <c r="TV30" s="1"/>
      <c r="TW30" s="1"/>
      <c r="TX30" s="1"/>
      <c r="TY30" s="1"/>
      <c r="TZ30" s="1"/>
      <c r="UA30" s="1"/>
      <c r="UB30" s="1"/>
      <c r="UC30" s="1"/>
      <c r="UD30" s="1"/>
      <c r="UE30" s="1"/>
      <c r="UF30" s="1"/>
      <c r="UG30" s="1"/>
      <c r="UH30" s="1"/>
      <c r="UI30" s="1"/>
      <c r="UJ30" s="1"/>
      <c r="UK30" s="1"/>
      <c r="UL30" s="1"/>
      <c r="UM30" s="1"/>
      <c r="UN30" s="1"/>
      <c r="UO30" s="1"/>
      <c r="UP30" s="1"/>
      <c r="UQ30" s="1"/>
      <c r="UR30" s="1"/>
      <c r="US30" s="1"/>
      <c r="UT30" s="1"/>
      <c r="UU30" s="1"/>
      <c r="UV30" s="1"/>
      <c r="UW30" s="1"/>
      <c r="UX30" s="1"/>
      <c r="UY30" s="1"/>
      <c r="UZ30" s="1"/>
      <c r="VA30" s="1"/>
      <c r="VB30" s="1"/>
      <c r="VC30" s="1"/>
      <c r="VD30" s="1"/>
      <c r="VE30" s="1"/>
      <c r="VF30" s="1"/>
      <c r="VG30" s="1"/>
      <c r="VH30" s="1"/>
      <c r="VI30" s="1"/>
      <c r="VJ30" s="1"/>
      <c r="VK30" s="1"/>
      <c r="VL30" s="1"/>
      <c r="VM30" s="1"/>
      <c r="VN30" s="1"/>
      <c r="VO30" s="1"/>
      <c r="VP30" s="1"/>
      <c r="VQ30" s="1"/>
      <c r="VR30" s="1"/>
      <c r="VS30" s="1"/>
      <c r="VT30" s="1"/>
      <c r="VU30" s="1"/>
      <c r="VV30" s="1"/>
      <c r="VW30" s="1"/>
      <c r="VX30" s="1"/>
      <c r="VY30" s="1"/>
      <c r="VZ30" s="1"/>
      <c r="WA30" s="1"/>
      <c r="WB30" s="1"/>
      <c r="WC30" s="1"/>
      <c r="WD30" s="1"/>
      <c r="WE30" s="1"/>
      <c r="WF30" s="1"/>
      <c r="WG30" s="1"/>
      <c r="WH30" s="1"/>
      <c r="WI30" s="1"/>
      <c r="WJ30" s="1"/>
      <c r="WK30" s="1"/>
      <c r="WL30" s="1"/>
      <c r="WM30" s="1"/>
      <c r="WN30" s="1"/>
      <c r="WO30" s="1"/>
      <c r="WP30" s="1"/>
      <c r="WQ30" s="1"/>
      <c r="WR30" s="1"/>
      <c r="WS30" s="1"/>
      <c r="WT30" s="1"/>
      <c r="WU30" s="1"/>
      <c r="WV30" s="1"/>
      <c r="WW30" s="1"/>
      <c r="WX30" s="1"/>
      <c r="WY30" s="1"/>
      <c r="WZ30" s="1"/>
      <c r="XA30" s="1"/>
      <c r="XB30" s="1"/>
      <c r="XC30" s="1"/>
      <c r="XD30" s="1"/>
      <c r="XE30" s="1"/>
      <c r="XF30" s="1"/>
      <c r="XG30" s="1"/>
      <c r="XH30" s="1"/>
      <c r="XI30" s="1"/>
      <c r="XJ30" s="1"/>
      <c r="XK30" s="1"/>
      <c r="XL30" s="1"/>
      <c r="XM30" s="1"/>
      <c r="XN30" s="1"/>
      <c r="XO30" s="1"/>
      <c r="XP30" s="1"/>
      <c r="XQ30" s="1"/>
      <c r="XR30" s="1"/>
      <c r="XS30" s="1"/>
      <c r="XT30" s="1"/>
      <c r="XU30" s="1"/>
      <c r="XV30" s="1"/>
      <c r="XW30" s="1"/>
    </row>
    <row r="31" spans="1:647" s="30" customFormat="1" x14ac:dyDescent="0.3">
      <c r="A31" s="1"/>
      <c r="B31" s="115"/>
      <c r="C31" s="117" t="s">
        <v>115</v>
      </c>
      <c r="D31" s="85" t="s">
        <v>54</v>
      </c>
      <c r="E31" s="85" t="s">
        <v>20</v>
      </c>
      <c r="F31" s="85">
        <v>60</v>
      </c>
      <c r="G31" s="85">
        <v>76.55</v>
      </c>
      <c r="H31" s="85"/>
      <c r="I31" s="85">
        <f t="shared" ref="I31:I49" si="16">ROUND(G31/F31,2)</f>
        <v>1.28</v>
      </c>
      <c r="J31" s="85"/>
      <c r="K31" s="85" t="s">
        <v>87</v>
      </c>
      <c r="L31" s="25">
        <v>0.02</v>
      </c>
      <c r="M31" s="26">
        <f>L31</f>
        <v>0.02</v>
      </c>
      <c r="N31" s="24">
        <f t="shared" si="1"/>
        <v>1.2</v>
      </c>
      <c r="O31" s="27">
        <f t="shared" si="2"/>
        <v>10</v>
      </c>
      <c r="P31" s="24">
        <f t="shared" si="4"/>
        <v>0.6</v>
      </c>
      <c r="Q31" s="27">
        <f t="shared" si="5"/>
        <v>5</v>
      </c>
      <c r="R31" s="28">
        <f t="shared" si="13"/>
        <v>7.3</v>
      </c>
      <c r="S31" s="29">
        <f t="shared" si="14"/>
        <v>60.833333333333336</v>
      </c>
      <c r="T31" s="1"/>
      <c r="U31" s="1"/>
      <c r="V31" s="5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  <c r="IU31" s="6"/>
      <c r="IV31" s="6"/>
      <c r="IW31" s="6"/>
      <c r="IX31" s="6"/>
      <c r="IY31" s="6"/>
      <c r="IZ31" s="6"/>
      <c r="JA31" s="6"/>
      <c r="JB31" s="6"/>
      <c r="JC31" s="6"/>
      <c r="JD31" s="6"/>
      <c r="JE31" s="6"/>
      <c r="JF31" s="6"/>
      <c r="JG31" s="6"/>
      <c r="JH31" s="6"/>
      <c r="JI31" s="6"/>
      <c r="JJ31" s="6"/>
      <c r="JK31" s="6"/>
      <c r="JL31" s="6"/>
      <c r="JM31" s="6"/>
      <c r="JN31" s="6"/>
      <c r="JO31" s="6"/>
      <c r="JP31" s="6"/>
      <c r="JQ31" s="6"/>
      <c r="JR31" s="6"/>
      <c r="JS31" s="6"/>
      <c r="JT31" s="6"/>
      <c r="JU31" s="6"/>
      <c r="JV31" s="6"/>
      <c r="JW31" s="6"/>
      <c r="JX31" s="6"/>
      <c r="JY31" s="6"/>
      <c r="JZ31" s="6"/>
      <c r="KA31" s="6"/>
      <c r="KB31" s="6"/>
      <c r="KC31" s="6"/>
      <c r="KD31" s="6"/>
      <c r="KE31" s="6"/>
      <c r="KF31" s="6"/>
      <c r="KG31" s="6"/>
      <c r="KH31" s="6"/>
      <c r="KI31" s="6"/>
      <c r="KJ31" s="6"/>
      <c r="KK31" s="6"/>
      <c r="KL31" s="6"/>
      <c r="KM31" s="6"/>
      <c r="KN31" s="6"/>
      <c r="KO31" s="6"/>
      <c r="KP31" s="6"/>
      <c r="KQ31" s="6"/>
      <c r="KR31" s="6"/>
      <c r="KS31" s="6"/>
      <c r="KT31" s="6"/>
      <c r="KU31" s="6"/>
      <c r="KV31" s="6"/>
      <c r="KW31" s="6"/>
      <c r="KX31" s="6"/>
      <c r="KY31" s="6"/>
      <c r="KZ31" s="6"/>
      <c r="LA31" s="6"/>
      <c r="LB31" s="6"/>
      <c r="LC31" s="6"/>
      <c r="LD31" s="6"/>
      <c r="LE31" s="6"/>
      <c r="LF31" s="6"/>
      <c r="LG31" s="6"/>
      <c r="LH31" s="6"/>
      <c r="LI31" s="6"/>
      <c r="LJ31" s="6"/>
      <c r="LK31" s="6"/>
      <c r="LL31" s="6"/>
      <c r="LM31" s="6"/>
      <c r="LN31" s="6"/>
      <c r="LO31" s="6"/>
      <c r="LP31" s="6"/>
      <c r="LQ31" s="6"/>
      <c r="LR31" s="6"/>
      <c r="LS31" s="6"/>
      <c r="LT31" s="6"/>
      <c r="LU31" s="6"/>
      <c r="LV31" s="6"/>
      <c r="LW31" s="6"/>
      <c r="LX31" s="6"/>
      <c r="LY31" s="6"/>
      <c r="LZ31" s="6"/>
      <c r="MA31" s="6"/>
      <c r="MB31" s="6"/>
      <c r="MC31" s="6"/>
      <c r="MD31" s="6"/>
      <c r="ME31" s="6"/>
      <c r="MF31" s="6"/>
      <c r="MG31" s="6"/>
      <c r="MH31" s="6"/>
      <c r="MI31" s="6"/>
      <c r="MJ31" s="6"/>
      <c r="MK31" s="6"/>
      <c r="ML31" s="6"/>
      <c r="MM31" s="6"/>
      <c r="MN31" s="6"/>
      <c r="MO31" s="6"/>
      <c r="MP31" s="6"/>
      <c r="MQ31" s="6"/>
      <c r="MR31" s="6"/>
      <c r="MS31" s="6"/>
      <c r="MT31" s="6"/>
      <c r="MU31" s="6"/>
      <c r="MV31" s="6"/>
      <c r="MW31" s="6"/>
      <c r="MX31" s="6"/>
      <c r="MY31" s="6"/>
      <c r="MZ31" s="6"/>
      <c r="NA31" s="6"/>
      <c r="NB31" s="6"/>
      <c r="NC31" s="6"/>
      <c r="ND31" s="6"/>
      <c r="NE31" s="6"/>
      <c r="NF31" s="6"/>
      <c r="NG31" s="6"/>
      <c r="NH31" s="6"/>
      <c r="NI31" s="6"/>
      <c r="NJ31" s="6"/>
      <c r="NK31" s="6"/>
      <c r="NL31" s="6"/>
      <c r="NM31" s="6"/>
      <c r="NN31" s="6"/>
      <c r="NO31" s="6"/>
      <c r="NP31" s="6"/>
      <c r="NQ31" s="6"/>
      <c r="NR31" s="6"/>
      <c r="NS31" s="6"/>
      <c r="NT31" s="6"/>
      <c r="NU31" s="6"/>
      <c r="NV31" s="6"/>
      <c r="NW31" s="6"/>
      <c r="NX31" s="6"/>
      <c r="NY31" s="6"/>
      <c r="NZ31" s="6"/>
      <c r="OA31" s="6"/>
      <c r="OB31" s="6"/>
      <c r="OC31" s="6"/>
      <c r="OD31" s="6"/>
      <c r="OE31" s="6"/>
      <c r="OF31" s="6"/>
      <c r="OG31" s="6"/>
      <c r="OH31" s="6"/>
      <c r="OI31" s="6"/>
      <c r="OJ31" s="6"/>
      <c r="OK31" s="6"/>
      <c r="OL31" s="6"/>
      <c r="OM31" s="6"/>
      <c r="ON31" s="6"/>
      <c r="OO31" s="6"/>
      <c r="OP31" s="6"/>
      <c r="OQ31" s="6"/>
      <c r="OR31" s="6"/>
      <c r="OS31" s="6"/>
      <c r="OT31" s="6"/>
      <c r="OU31" s="6"/>
      <c r="OV31" s="6"/>
      <c r="OW31" s="6"/>
      <c r="OX31" s="6"/>
      <c r="OY31" s="6"/>
      <c r="OZ31" s="6"/>
      <c r="PA31" s="6"/>
      <c r="PB31" s="6"/>
      <c r="PC31" s="6"/>
      <c r="PD31" s="6"/>
      <c r="PE31" s="6"/>
      <c r="PF31" s="6"/>
      <c r="PG31" s="6"/>
      <c r="PH31" s="6"/>
      <c r="PI31" s="6"/>
      <c r="PJ31" s="6"/>
      <c r="PK31" s="6"/>
      <c r="PL31" s="6"/>
      <c r="PM31" s="6"/>
      <c r="PN31" s="6"/>
      <c r="PO31" s="6"/>
      <c r="PP31" s="6"/>
      <c r="PQ31" s="6"/>
      <c r="PR31" s="6"/>
      <c r="PS31" s="6"/>
      <c r="PT31" s="6"/>
      <c r="PU31" s="6"/>
      <c r="PV31" s="6"/>
      <c r="PW31" s="6"/>
      <c r="PX31" s="6"/>
      <c r="PY31" s="6"/>
      <c r="PZ31" s="6"/>
      <c r="QA31" s="6"/>
      <c r="QB31" s="6"/>
      <c r="QC31" s="6"/>
      <c r="QD31" s="6"/>
      <c r="QE31" s="6"/>
      <c r="QF31" s="6"/>
      <c r="QG31" s="6"/>
      <c r="QH31" s="6"/>
      <c r="QI31" s="6"/>
      <c r="QJ31" s="6"/>
      <c r="QK31" s="6"/>
      <c r="QL31" s="6"/>
      <c r="QM31" s="6"/>
      <c r="QN31" s="6"/>
      <c r="QO31" s="6"/>
      <c r="QP31" s="6"/>
      <c r="QQ31" s="6"/>
      <c r="QR31" s="6"/>
      <c r="QS31" s="6"/>
      <c r="QT31" s="6"/>
      <c r="QU31" s="6"/>
      <c r="QV31" s="6"/>
      <c r="QW31" s="6"/>
      <c r="QX31" s="6"/>
      <c r="QY31" s="6"/>
      <c r="QZ31" s="6"/>
      <c r="RA31" s="6"/>
      <c r="RB31" s="6"/>
      <c r="RC31" s="6"/>
      <c r="RD31" s="6"/>
      <c r="RE31" s="6"/>
      <c r="RF31" s="6"/>
      <c r="RG31" s="6"/>
      <c r="RH31" s="6"/>
      <c r="RI31" s="6"/>
      <c r="RJ31" s="6"/>
      <c r="RK31" s="6"/>
      <c r="RL31" s="6"/>
      <c r="RM31" s="6"/>
      <c r="RN31" s="6"/>
      <c r="RO31" s="6"/>
      <c r="RP31" s="6"/>
      <c r="RQ31" s="6"/>
      <c r="RR31" s="6"/>
      <c r="RS31" s="6"/>
      <c r="RT31" s="6"/>
      <c r="RU31" s="6"/>
      <c r="RV31" s="6"/>
      <c r="RW31" s="6"/>
      <c r="RX31" s="6"/>
      <c r="RY31" s="6"/>
      <c r="RZ31" s="6"/>
      <c r="SA31" s="6"/>
      <c r="SB31" s="6"/>
      <c r="SC31" s="6"/>
      <c r="SD31" s="6"/>
      <c r="SE31" s="6"/>
      <c r="SF31" s="6"/>
      <c r="SG31" s="6"/>
      <c r="SH31" s="6"/>
      <c r="SI31" s="6"/>
      <c r="SJ31" s="6"/>
      <c r="SK31" s="6"/>
      <c r="SL31" s="6"/>
      <c r="SM31" s="6"/>
      <c r="SN31" s="6"/>
      <c r="SO31" s="6"/>
      <c r="SP31" s="6"/>
      <c r="SQ31" s="6"/>
      <c r="SR31" s="6"/>
      <c r="SS31" s="6"/>
      <c r="ST31" s="6"/>
      <c r="SU31" s="6"/>
      <c r="SV31" s="6"/>
      <c r="SW31" s="6"/>
      <c r="SX31" s="6"/>
      <c r="SY31" s="6"/>
      <c r="SZ31" s="6"/>
      <c r="TA31" s="6"/>
      <c r="TB31" s="6"/>
      <c r="TC31" s="6"/>
      <c r="TD31" s="6"/>
      <c r="TE31" s="6"/>
      <c r="TF31" s="6"/>
      <c r="TG31" s="6"/>
      <c r="TH31" s="6"/>
      <c r="TI31" s="6"/>
      <c r="TJ31" s="6"/>
      <c r="TK31" s="6"/>
      <c r="TL31" s="6"/>
      <c r="TM31" s="6"/>
      <c r="TN31" s="6"/>
      <c r="TO31" s="6"/>
      <c r="TP31" s="6"/>
      <c r="TQ31" s="6"/>
      <c r="TR31" s="6"/>
      <c r="TS31" s="6"/>
      <c r="TT31" s="6"/>
      <c r="TU31" s="6"/>
      <c r="TV31" s="6"/>
      <c r="TW31" s="6"/>
      <c r="TX31" s="6"/>
      <c r="TY31" s="6"/>
      <c r="TZ31" s="6"/>
      <c r="UA31" s="6"/>
      <c r="UB31" s="6"/>
      <c r="UC31" s="6"/>
      <c r="UD31" s="6"/>
      <c r="UE31" s="6"/>
      <c r="UF31" s="6"/>
      <c r="UG31" s="6"/>
      <c r="UH31" s="6"/>
      <c r="UI31" s="6"/>
      <c r="UJ31" s="6"/>
      <c r="UK31" s="6"/>
      <c r="UL31" s="6"/>
      <c r="UM31" s="6"/>
      <c r="UN31" s="6"/>
      <c r="UO31" s="6"/>
      <c r="UP31" s="6"/>
      <c r="UQ31" s="6"/>
      <c r="UR31" s="6"/>
      <c r="US31" s="6"/>
      <c r="UT31" s="6"/>
      <c r="UU31" s="6"/>
      <c r="UV31" s="6"/>
      <c r="UW31" s="6"/>
      <c r="UX31" s="6"/>
      <c r="UY31" s="6"/>
      <c r="UZ31" s="6"/>
      <c r="VA31" s="6"/>
      <c r="VB31" s="6"/>
      <c r="VC31" s="6"/>
      <c r="VD31" s="6"/>
      <c r="VE31" s="6"/>
      <c r="VF31" s="6"/>
      <c r="VG31" s="6"/>
      <c r="VH31" s="6"/>
      <c r="VI31" s="6"/>
      <c r="VJ31" s="6"/>
      <c r="VK31" s="6"/>
      <c r="VL31" s="6"/>
      <c r="VM31" s="6"/>
      <c r="VN31" s="6"/>
      <c r="VO31" s="6"/>
      <c r="VP31" s="6"/>
      <c r="VQ31" s="6"/>
      <c r="VR31" s="6"/>
      <c r="VS31" s="6"/>
      <c r="VT31" s="6"/>
      <c r="VU31" s="6"/>
      <c r="VV31" s="6"/>
      <c r="VW31" s="6"/>
      <c r="VX31" s="6"/>
      <c r="VY31" s="6"/>
      <c r="VZ31" s="6"/>
      <c r="WA31" s="6"/>
      <c r="WB31" s="6"/>
      <c r="WC31" s="6"/>
      <c r="WD31" s="6"/>
      <c r="WE31" s="6"/>
      <c r="WF31" s="6"/>
      <c r="WG31" s="6"/>
      <c r="WH31" s="6"/>
      <c r="WI31" s="6"/>
      <c r="WJ31" s="6"/>
      <c r="WK31" s="6"/>
      <c r="WL31" s="6"/>
      <c r="WM31" s="6"/>
      <c r="WN31" s="6"/>
      <c r="WO31" s="6"/>
      <c r="WP31" s="6"/>
      <c r="WQ31" s="6"/>
      <c r="WR31" s="6"/>
      <c r="WS31" s="6"/>
      <c r="WT31" s="6"/>
      <c r="WU31" s="6"/>
      <c r="WV31" s="6"/>
      <c r="WW31" s="6"/>
      <c r="WX31" s="6"/>
      <c r="WY31" s="6"/>
      <c r="WZ31" s="6"/>
      <c r="XA31" s="6"/>
      <c r="XB31" s="6"/>
      <c r="XC31" s="6"/>
      <c r="XD31" s="6"/>
      <c r="XE31" s="6"/>
      <c r="XF31" s="6"/>
      <c r="XG31" s="6"/>
      <c r="XH31" s="6"/>
      <c r="XI31" s="6"/>
      <c r="XJ31" s="6"/>
      <c r="XK31" s="6"/>
      <c r="XL31" s="6"/>
      <c r="XM31" s="6"/>
      <c r="XN31" s="6"/>
      <c r="XO31" s="6"/>
      <c r="XP31" s="6"/>
      <c r="XQ31" s="6"/>
      <c r="XR31" s="6"/>
      <c r="XS31" s="6"/>
      <c r="XT31" s="6"/>
      <c r="XU31" s="6"/>
      <c r="XV31" s="6"/>
      <c r="XW31" s="6"/>
    </row>
    <row r="32" spans="1:647" s="62" customFormat="1" x14ac:dyDescent="0.3">
      <c r="A32" s="1"/>
      <c r="B32" s="115"/>
      <c r="C32" s="120"/>
      <c r="D32" s="64" t="s">
        <v>52</v>
      </c>
      <c r="E32" s="64" t="s">
        <v>22</v>
      </c>
      <c r="F32" s="64">
        <v>60</v>
      </c>
      <c r="G32" s="64">
        <v>52.8</v>
      </c>
      <c r="H32" s="64"/>
      <c r="I32" s="64">
        <f t="shared" si="16"/>
        <v>0.88</v>
      </c>
      <c r="J32" s="64"/>
      <c r="K32" s="64" t="s">
        <v>87</v>
      </c>
      <c r="L32" s="64">
        <v>0.02</v>
      </c>
      <c r="M32" s="66">
        <f>L32*2</f>
        <v>0.04</v>
      </c>
      <c r="N32" s="63">
        <f t="shared" si="1"/>
        <v>1.2</v>
      </c>
      <c r="O32" s="67">
        <f t="shared" si="2"/>
        <v>10</v>
      </c>
      <c r="P32" s="63">
        <f t="shared" si="4"/>
        <v>1.2</v>
      </c>
      <c r="Q32" s="67">
        <f t="shared" si="5"/>
        <v>10</v>
      </c>
      <c r="R32" s="68">
        <f t="shared" si="13"/>
        <v>14.6</v>
      </c>
      <c r="S32" s="69">
        <f t="shared" si="14"/>
        <v>121.66666666666667</v>
      </c>
      <c r="T32" s="1"/>
      <c r="U32" s="1"/>
      <c r="V32" s="5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  <c r="IU32" s="6"/>
      <c r="IV32" s="6"/>
      <c r="IW32" s="6"/>
      <c r="IX32" s="6"/>
      <c r="IY32" s="6"/>
      <c r="IZ32" s="6"/>
      <c r="JA32" s="6"/>
      <c r="JB32" s="6"/>
      <c r="JC32" s="6"/>
      <c r="JD32" s="6"/>
      <c r="JE32" s="6"/>
      <c r="JF32" s="6"/>
      <c r="JG32" s="6"/>
      <c r="JH32" s="6"/>
      <c r="JI32" s="6"/>
      <c r="JJ32" s="6"/>
      <c r="JK32" s="6"/>
      <c r="JL32" s="6"/>
      <c r="JM32" s="6"/>
      <c r="JN32" s="6"/>
      <c r="JO32" s="6"/>
      <c r="JP32" s="6"/>
      <c r="JQ32" s="6"/>
      <c r="JR32" s="6"/>
      <c r="JS32" s="6"/>
      <c r="JT32" s="6"/>
      <c r="JU32" s="6"/>
      <c r="JV32" s="6"/>
      <c r="JW32" s="6"/>
      <c r="JX32" s="6"/>
      <c r="JY32" s="6"/>
      <c r="JZ32" s="6"/>
      <c r="KA32" s="6"/>
      <c r="KB32" s="6"/>
      <c r="KC32" s="6"/>
      <c r="KD32" s="6"/>
      <c r="KE32" s="6"/>
      <c r="KF32" s="6"/>
      <c r="KG32" s="6"/>
      <c r="KH32" s="6"/>
      <c r="KI32" s="6"/>
      <c r="KJ32" s="6"/>
      <c r="KK32" s="6"/>
      <c r="KL32" s="6"/>
      <c r="KM32" s="6"/>
      <c r="KN32" s="6"/>
      <c r="KO32" s="6"/>
      <c r="KP32" s="6"/>
      <c r="KQ32" s="6"/>
      <c r="KR32" s="6"/>
      <c r="KS32" s="6"/>
      <c r="KT32" s="6"/>
      <c r="KU32" s="6"/>
      <c r="KV32" s="6"/>
      <c r="KW32" s="6"/>
      <c r="KX32" s="6"/>
      <c r="KY32" s="6"/>
      <c r="KZ32" s="6"/>
      <c r="LA32" s="6"/>
      <c r="LB32" s="6"/>
      <c r="LC32" s="6"/>
      <c r="LD32" s="6"/>
      <c r="LE32" s="6"/>
      <c r="LF32" s="6"/>
      <c r="LG32" s="6"/>
      <c r="LH32" s="6"/>
      <c r="LI32" s="6"/>
      <c r="LJ32" s="6"/>
      <c r="LK32" s="6"/>
      <c r="LL32" s="6"/>
      <c r="LM32" s="6"/>
      <c r="LN32" s="6"/>
      <c r="LO32" s="6"/>
      <c r="LP32" s="6"/>
      <c r="LQ32" s="6"/>
      <c r="LR32" s="6"/>
      <c r="LS32" s="6"/>
      <c r="LT32" s="6"/>
      <c r="LU32" s="6"/>
      <c r="LV32" s="6"/>
      <c r="LW32" s="6"/>
      <c r="LX32" s="6"/>
      <c r="LY32" s="6"/>
      <c r="LZ32" s="6"/>
      <c r="MA32" s="6"/>
      <c r="MB32" s="6"/>
      <c r="MC32" s="6"/>
      <c r="MD32" s="6"/>
      <c r="ME32" s="6"/>
      <c r="MF32" s="6"/>
      <c r="MG32" s="6"/>
      <c r="MH32" s="6"/>
      <c r="MI32" s="6"/>
      <c r="MJ32" s="6"/>
      <c r="MK32" s="6"/>
      <c r="ML32" s="6"/>
      <c r="MM32" s="6"/>
      <c r="MN32" s="6"/>
      <c r="MO32" s="6"/>
      <c r="MP32" s="6"/>
      <c r="MQ32" s="6"/>
      <c r="MR32" s="6"/>
      <c r="MS32" s="6"/>
      <c r="MT32" s="6"/>
      <c r="MU32" s="6"/>
      <c r="MV32" s="6"/>
      <c r="MW32" s="6"/>
      <c r="MX32" s="6"/>
      <c r="MY32" s="6"/>
      <c r="MZ32" s="6"/>
      <c r="NA32" s="6"/>
      <c r="NB32" s="6"/>
      <c r="NC32" s="6"/>
      <c r="ND32" s="6"/>
      <c r="NE32" s="6"/>
      <c r="NF32" s="6"/>
      <c r="NG32" s="6"/>
      <c r="NH32" s="6"/>
      <c r="NI32" s="6"/>
      <c r="NJ32" s="6"/>
      <c r="NK32" s="6"/>
      <c r="NL32" s="6"/>
      <c r="NM32" s="6"/>
      <c r="NN32" s="6"/>
      <c r="NO32" s="6"/>
      <c r="NP32" s="6"/>
      <c r="NQ32" s="6"/>
      <c r="NR32" s="6"/>
      <c r="NS32" s="6"/>
      <c r="NT32" s="6"/>
      <c r="NU32" s="6"/>
      <c r="NV32" s="6"/>
      <c r="NW32" s="6"/>
      <c r="NX32" s="6"/>
      <c r="NY32" s="6"/>
      <c r="NZ32" s="6"/>
      <c r="OA32" s="6"/>
      <c r="OB32" s="6"/>
      <c r="OC32" s="6"/>
      <c r="OD32" s="6"/>
      <c r="OE32" s="6"/>
      <c r="OF32" s="6"/>
      <c r="OG32" s="6"/>
      <c r="OH32" s="6"/>
      <c r="OI32" s="6"/>
      <c r="OJ32" s="6"/>
      <c r="OK32" s="6"/>
      <c r="OL32" s="6"/>
      <c r="OM32" s="6"/>
      <c r="ON32" s="6"/>
      <c r="OO32" s="6"/>
      <c r="OP32" s="6"/>
      <c r="OQ32" s="6"/>
      <c r="OR32" s="6"/>
      <c r="OS32" s="6"/>
      <c r="OT32" s="6"/>
      <c r="OU32" s="6"/>
      <c r="OV32" s="6"/>
      <c r="OW32" s="6"/>
      <c r="OX32" s="6"/>
      <c r="OY32" s="6"/>
      <c r="OZ32" s="6"/>
      <c r="PA32" s="6"/>
      <c r="PB32" s="6"/>
      <c r="PC32" s="6"/>
      <c r="PD32" s="6"/>
      <c r="PE32" s="6"/>
      <c r="PF32" s="6"/>
      <c r="PG32" s="6"/>
      <c r="PH32" s="6"/>
      <c r="PI32" s="6"/>
      <c r="PJ32" s="6"/>
      <c r="PK32" s="6"/>
      <c r="PL32" s="6"/>
      <c r="PM32" s="6"/>
      <c r="PN32" s="6"/>
      <c r="PO32" s="6"/>
      <c r="PP32" s="6"/>
      <c r="PQ32" s="6"/>
      <c r="PR32" s="6"/>
      <c r="PS32" s="6"/>
      <c r="PT32" s="6"/>
      <c r="PU32" s="6"/>
      <c r="PV32" s="6"/>
      <c r="PW32" s="6"/>
      <c r="PX32" s="6"/>
      <c r="PY32" s="6"/>
      <c r="PZ32" s="6"/>
      <c r="QA32" s="6"/>
      <c r="QB32" s="6"/>
      <c r="QC32" s="6"/>
      <c r="QD32" s="6"/>
      <c r="QE32" s="6"/>
      <c r="QF32" s="6"/>
      <c r="QG32" s="6"/>
      <c r="QH32" s="6"/>
      <c r="QI32" s="6"/>
      <c r="QJ32" s="6"/>
      <c r="QK32" s="6"/>
      <c r="QL32" s="6"/>
      <c r="QM32" s="6"/>
      <c r="QN32" s="6"/>
      <c r="QO32" s="6"/>
      <c r="QP32" s="6"/>
      <c r="QQ32" s="6"/>
      <c r="QR32" s="6"/>
      <c r="QS32" s="6"/>
      <c r="QT32" s="6"/>
      <c r="QU32" s="6"/>
      <c r="QV32" s="6"/>
      <c r="QW32" s="6"/>
      <c r="QX32" s="6"/>
      <c r="QY32" s="6"/>
      <c r="QZ32" s="6"/>
      <c r="RA32" s="6"/>
      <c r="RB32" s="6"/>
      <c r="RC32" s="6"/>
      <c r="RD32" s="6"/>
      <c r="RE32" s="6"/>
      <c r="RF32" s="6"/>
      <c r="RG32" s="6"/>
      <c r="RH32" s="6"/>
      <c r="RI32" s="6"/>
      <c r="RJ32" s="6"/>
      <c r="RK32" s="6"/>
      <c r="RL32" s="6"/>
      <c r="RM32" s="6"/>
      <c r="RN32" s="6"/>
      <c r="RO32" s="6"/>
      <c r="RP32" s="6"/>
      <c r="RQ32" s="6"/>
      <c r="RR32" s="6"/>
      <c r="RS32" s="6"/>
      <c r="RT32" s="6"/>
      <c r="RU32" s="6"/>
      <c r="RV32" s="6"/>
      <c r="RW32" s="6"/>
      <c r="RX32" s="6"/>
      <c r="RY32" s="6"/>
      <c r="RZ32" s="6"/>
      <c r="SA32" s="6"/>
      <c r="SB32" s="6"/>
      <c r="SC32" s="6"/>
      <c r="SD32" s="6"/>
      <c r="SE32" s="6"/>
      <c r="SF32" s="6"/>
      <c r="SG32" s="6"/>
      <c r="SH32" s="6"/>
      <c r="SI32" s="6"/>
      <c r="SJ32" s="6"/>
      <c r="SK32" s="6"/>
      <c r="SL32" s="6"/>
      <c r="SM32" s="6"/>
      <c r="SN32" s="6"/>
      <c r="SO32" s="6"/>
      <c r="SP32" s="6"/>
      <c r="SQ32" s="6"/>
      <c r="SR32" s="6"/>
      <c r="SS32" s="6"/>
      <c r="ST32" s="6"/>
      <c r="SU32" s="6"/>
      <c r="SV32" s="6"/>
      <c r="SW32" s="6"/>
      <c r="SX32" s="6"/>
      <c r="SY32" s="6"/>
      <c r="SZ32" s="6"/>
      <c r="TA32" s="6"/>
      <c r="TB32" s="6"/>
      <c r="TC32" s="6"/>
      <c r="TD32" s="6"/>
      <c r="TE32" s="6"/>
      <c r="TF32" s="6"/>
      <c r="TG32" s="6"/>
      <c r="TH32" s="6"/>
      <c r="TI32" s="6"/>
      <c r="TJ32" s="6"/>
      <c r="TK32" s="6"/>
      <c r="TL32" s="6"/>
      <c r="TM32" s="6"/>
      <c r="TN32" s="6"/>
      <c r="TO32" s="6"/>
      <c r="TP32" s="6"/>
      <c r="TQ32" s="6"/>
      <c r="TR32" s="6"/>
      <c r="TS32" s="6"/>
      <c r="TT32" s="6"/>
      <c r="TU32" s="6"/>
      <c r="TV32" s="6"/>
      <c r="TW32" s="6"/>
      <c r="TX32" s="6"/>
      <c r="TY32" s="6"/>
      <c r="TZ32" s="6"/>
      <c r="UA32" s="6"/>
      <c r="UB32" s="6"/>
      <c r="UC32" s="6"/>
      <c r="UD32" s="6"/>
      <c r="UE32" s="6"/>
      <c r="UF32" s="6"/>
      <c r="UG32" s="6"/>
      <c r="UH32" s="6"/>
      <c r="UI32" s="6"/>
      <c r="UJ32" s="6"/>
      <c r="UK32" s="6"/>
      <c r="UL32" s="6"/>
      <c r="UM32" s="6"/>
      <c r="UN32" s="6"/>
      <c r="UO32" s="6"/>
      <c r="UP32" s="6"/>
      <c r="UQ32" s="6"/>
      <c r="UR32" s="6"/>
      <c r="US32" s="6"/>
      <c r="UT32" s="6"/>
      <c r="UU32" s="6"/>
      <c r="UV32" s="6"/>
      <c r="UW32" s="6"/>
      <c r="UX32" s="6"/>
      <c r="UY32" s="6"/>
      <c r="UZ32" s="6"/>
      <c r="VA32" s="6"/>
      <c r="VB32" s="6"/>
      <c r="VC32" s="6"/>
      <c r="VD32" s="6"/>
      <c r="VE32" s="6"/>
      <c r="VF32" s="6"/>
      <c r="VG32" s="6"/>
      <c r="VH32" s="6"/>
      <c r="VI32" s="6"/>
      <c r="VJ32" s="6"/>
      <c r="VK32" s="6"/>
      <c r="VL32" s="6"/>
      <c r="VM32" s="6"/>
      <c r="VN32" s="6"/>
      <c r="VO32" s="6"/>
      <c r="VP32" s="6"/>
      <c r="VQ32" s="6"/>
      <c r="VR32" s="6"/>
      <c r="VS32" s="6"/>
      <c r="VT32" s="6"/>
      <c r="VU32" s="6"/>
      <c r="VV32" s="6"/>
      <c r="VW32" s="6"/>
      <c r="VX32" s="6"/>
      <c r="VY32" s="6"/>
      <c r="VZ32" s="6"/>
      <c r="WA32" s="6"/>
      <c r="WB32" s="6"/>
      <c r="WC32" s="6"/>
      <c r="WD32" s="6"/>
      <c r="WE32" s="6"/>
      <c r="WF32" s="6"/>
      <c r="WG32" s="6"/>
      <c r="WH32" s="6"/>
      <c r="WI32" s="6"/>
      <c r="WJ32" s="6"/>
      <c r="WK32" s="6"/>
      <c r="WL32" s="6"/>
      <c r="WM32" s="6"/>
      <c r="WN32" s="6"/>
      <c r="WO32" s="6"/>
      <c r="WP32" s="6"/>
      <c r="WQ32" s="6"/>
      <c r="WR32" s="6"/>
      <c r="WS32" s="6"/>
      <c r="WT32" s="6"/>
      <c r="WU32" s="6"/>
      <c r="WV32" s="6"/>
      <c r="WW32" s="6"/>
      <c r="WX32" s="6"/>
      <c r="WY32" s="6"/>
      <c r="WZ32" s="6"/>
      <c r="XA32" s="6"/>
      <c r="XB32" s="6"/>
      <c r="XC32" s="6"/>
      <c r="XD32" s="6"/>
      <c r="XE32" s="6"/>
      <c r="XF32" s="6"/>
      <c r="XG32" s="6"/>
      <c r="XH32" s="6"/>
      <c r="XI32" s="6"/>
      <c r="XJ32" s="6"/>
      <c r="XK32" s="6"/>
      <c r="XL32" s="6"/>
      <c r="XM32" s="6"/>
      <c r="XN32" s="6"/>
      <c r="XO32" s="6"/>
      <c r="XP32" s="6"/>
      <c r="XQ32" s="6"/>
      <c r="XR32" s="6"/>
      <c r="XS32" s="6"/>
      <c r="XT32" s="6"/>
      <c r="XU32" s="6"/>
      <c r="XV32" s="6"/>
      <c r="XW32" s="6"/>
    </row>
    <row r="33" spans="1:647" s="62" customFormat="1" x14ac:dyDescent="0.3">
      <c r="A33" s="1"/>
      <c r="B33" s="115"/>
      <c r="C33" s="111"/>
      <c r="D33" s="64" t="s">
        <v>53</v>
      </c>
      <c r="E33" s="64" t="s">
        <v>22</v>
      </c>
      <c r="F33" s="64">
        <v>60</v>
      </c>
      <c r="G33" s="64">
        <v>66.650000000000006</v>
      </c>
      <c r="H33" s="64"/>
      <c r="I33" s="64">
        <f t="shared" si="16"/>
        <v>1.1100000000000001</v>
      </c>
      <c r="J33" s="64"/>
      <c r="K33" s="64" t="s">
        <v>87</v>
      </c>
      <c r="L33" s="64">
        <v>0.02</v>
      </c>
      <c r="M33" s="66">
        <f t="shared" ref="M33:M35" si="17">L33*2</f>
        <v>0.04</v>
      </c>
      <c r="N33" s="63">
        <f t="shared" si="1"/>
        <v>1.2</v>
      </c>
      <c r="O33" s="67">
        <f t="shared" si="2"/>
        <v>10</v>
      </c>
      <c r="P33" s="63">
        <f t="shared" si="4"/>
        <v>1.2</v>
      </c>
      <c r="Q33" s="67">
        <f t="shared" si="5"/>
        <v>10</v>
      </c>
      <c r="R33" s="68">
        <f t="shared" si="13"/>
        <v>14.6</v>
      </c>
      <c r="S33" s="69">
        <f t="shared" si="14"/>
        <v>121.66666666666667</v>
      </c>
      <c r="T33" s="1"/>
      <c r="U33" s="1"/>
      <c r="V33" s="5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  <c r="IU33" s="6"/>
      <c r="IV33" s="6"/>
      <c r="IW33" s="6"/>
      <c r="IX33" s="6"/>
      <c r="IY33" s="6"/>
      <c r="IZ33" s="6"/>
      <c r="JA33" s="6"/>
      <c r="JB33" s="6"/>
      <c r="JC33" s="6"/>
      <c r="JD33" s="6"/>
      <c r="JE33" s="6"/>
      <c r="JF33" s="6"/>
      <c r="JG33" s="6"/>
      <c r="JH33" s="6"/>
      <c r="JI33" s="6"/>
      <c r="JJ33" s="6"/>
      <c r="JK33" s="6"/>
      <c r="JL33" s="6"/>
      <c r="JM33" s="6"/>
      <c r="JN33" s="6"/>
      <c r="JO33" s="6"/>
      <c r="JP33" s="6"/>
      <c r="JQ33" s="6"/>
      <c r="JR33" s="6"/>
      <c r="JS33" s="6"/>
      <c r="JT33" s="6"/>
      <c r="JU33" s="6"/>
      <c r="JV33" s="6"/>
      <c r="JW33" s="6"/>
      <c r="JX33" s="6"/>
      <c r="JY33" s="6"/>
      <c r="JZ33" s="6"/>
      <c r="KA33" s="6"/>
      <c r="KB33" s="6"/>
      <c r="KC33" s="6"/>
      <c r="KD33" s="6"/>
      <c r="KE33" s="6"/>
      <c r="KF33" s="6"/>
      <c r="KG33" s="6"/>
      <c r="KH33" s="6"/>
      <c r="KI33" s="6"/>
      <c r="KJ33" s="6"/>
      <c r="KK33" s="6"/>
      <c r="KL33" s="6"/>
      <c r="KM33" s="6"/>
      <c r="KN33" s="6"/>
      <c r="KO33" s="6"/>
      <c r="KP33" s="6"/>
      <c r="KQ33" s="6"/>
      <c r="KR33" s="6"/>
      <c r="KS33" s="6"/>
      <c r="KT33" s="6"/>
      <c r="KU33" s="6"/>
      <c r="KV33" s="6"/>
      <c r="KW33" s="6"/>
      <c r="KX33" s="6"/>
      <c r="KY33" s="6"/>
      <c r="KZ33" s="6"/>
      <c r="LA33" s="6"/>
      <c r="LB33" s="6"/>
      <c r="LC33" s="6"/>
      <c r="LD33" s="6"/>
      <c r="LE33" s="6"/>
      <c r="LF33" s="6"/>
      <c r="LG33" s="6"/>
      <c r="LH33" s="6"/>
      <c r="LI33" s="6"/>
      <c r="LJ33" s="6"/>
      <c r="LK33" s="6"/>
      <c r="LL33" s="6"/>
      <c r="LM33" s="6"/>
      <c r="LN33" s="6"/>
      <c r="LO33" s="6"/>
      <c r="LP33" s="6"/>
      <c r="LQ33" s="6"/>
      <c r="LR33" s="6"/>
      <c r="LS33" s="6"/>
      <c r="LT33" s="6"/>
      <c r="LU33" s="6"/>
      <c r="LV33" s="6"/>
      <c r="LW33" s="6"/>
      <c r="LX33" s="6"/>
      <c r="LY33" s="6"/>
      <c r="LZ33" s="6"/>
      <c r="MA33" s="6"/>
      <c r="MB33" s="6"/>
      <c r="MC33" s="6"/>
      <c r="MD33" s="6"/>
      <c r="ME33" s="6"/>
      <c r="MF33" s="6"/>
      <c r="MG33" s="6"/>
      <c r="MH33" s="6"/>
      <c r="MI33" s="6"/>
      <c r="MJ33" s="6"/>
      <c r="MK33" s="6"/>
      <c r="ML33" s="6"/>
      <c r="MM33" s="6"/>
      <c r="MN33" s="6"/>
      <c r="MO33" s="6"/>
      <c r="MP33" s="6"/>
      <c r="MQ33" s="6"/>
      <c r="MR33" s="6"/>
      <c r="MS33" s="6"/>
      <c r="MT33" s="6"/>
      <c r="MU33" s="6"/>
      <c r="MV33" s="6"/>
      <c r="MW33" s="6"/>
      <c r="MX33" s="6"/>
      <c r="MY33" s="6"/>
      <c r="MZ33" s="6"/>
      <c r="NA33" s="6"/>
      <c r="NB33" s="6"/>
      <c r="NC33" s="6"/>
      <c r="ND33" s="6"/>
      <c r="NE33" s="6"/>
      <c r="NF33" s="6"/>
      <c r="NG33" s="6"/>
      <c r="NH33" s="6"/>
      <c r="NI33" s="6"/>
      <c r="NJ33" s="6"/>
      <c r="NK33" s="6"/>
      <c r="NL33" s="6"/>
      <c r="NM33" s="6"/>
      <c r="NN33" s="6"/>
      <c r="NO33" s="6"/>
      <c r="NP33" s="6"/>
      <c r="NQ33" s="6"/>
      <c r="NR33" s="6"/>
      <c r="NS33" s="6"/>
      <c r="NT33" s="6"/>
      <c r="NU33" s="6"/>
      <c r="NV33" s="6"/>
      <c r="NW33" s="6"/>
      <c r="NX33" s="6"/>
      <c r="NY33" s="6"/>
      <c r="NZ33" s="6"/>
      <c r="OA33" s="6"/>
      <c r="OB33" s="6"/>
      <c r="OC33" s="6"/>
      <c r="OD33" s="6"/>
      <c r="OE33" s="6"/>
      <c r="OF33" s="6"/>
      <c r="OG33" s="6"/>
      <c r="OH33" s="6"/>
      <c r="OI33" s="6"/>
      <c r="OJ33" s="6"/>
      <c r="OK33" s="6"/>
      <c r="OL33" s="6"/>
      <c r="OM33" s="6"/>
      <c r="ON33" s="6"/>
      <c r="OO33" s="6"/>
      <c r="OP33" s="6"/>
      <c r="OQ33" s="6"/>
      <c r="OR33" s="6"/>
      <c r="OS33" s="6"/>
      <c r="OT33" s="6"/>
      <c r="OU33" s="6"/>
      <c r="OV33" s="6"/>
      <c r="OW33" s="6"/>
      <c r="OX33" s="6"/>
      <c r="OY33" s="6"/>
      <c r="OZ33" s="6"/>
      <c r="PA33" s="6"/>
      <c r="PB33" s="6"/>
      <c r="PC33" s="6"/>
      <c r="PD33" s="6"/>
      <c r="PE33" s="6"/>
      <c r="PF33" s="6"/>
      <c r="PG33" s="6"/>
      <c r="PH33" s="6"/>
      <c r="PI33" s="6"/>
      <c r="PJ33" s="6"/>
      <c r="PK33" s="6"/>
      <c r="PL33" s="6"/>
      <c r="PM33" s="6"/>
      <c r="PN33" s="6"/>
      <c r="PO33" s="6"/>
      <c r="PP33" s="6"/>
      <c r="PQ33" s="6"/>
      <c r="PR33" s="6"/>
      <c r="PS33" s="6"/>
      <c r="PT33" s="6"/>
      <c r="PU33" s="6"/>
      <c r="PV33" s="6"/>
      <c r="PW33" s="6"/>
      <c r="PX33" s="6"/>
      <c r="PY33" s="6"/>
      <c r="PZ33" s="6"/>
      <c r="QA33" s="6"/>
      <c r="QB33" s="6"/>
      <c r="QC33" s="6"/>
      <c r="QD33" s="6"/>
      <c r="QE33" s="6"/>
      <c r="QF33" s="6"/>
      <c r="QG33" s="6"/>
      <c r="QH33" s="6"/>
      <c r="QI33" s="6"/>
      <c r="QJ33" s="6"/>
      <c r="QK33" s="6"/>
      <c r="QL33" s="6"/>
      <c r="QM33" s="6"/>
      <c r="QN33" s="6"/>
      <c r="QO33" s="6"/>
      <c r="QP33" s="6"/>
      <c r="QQ33" s="6"/>
      <c r="QR33" s="6"/>
      <c r="QS33" s="6"/>
      <c r="QT33" s="6"/>
      <c r="QU33" s="6"/>
      <c r="QV33" s="6"/>
      <c r="QW33" s="6"/>
      <c r="QX33" s="6"/>
      <c r="QY33" s="6"/>
      <c r="QZ33" s="6"/>
      <c r="RA33" s="6"/>
      <c r="RB33" s="6"/>
      <c r="RC33" s="6"/>
      <c r="RD33" s="6"/>
      <c r="RE33" s="6"/>
      <c r="RF33" s="6"/>
      <c r="RG33" s="6"/>
      <c r="RH33" s="6"/>
      <c r="RI33" s="6"/>
      <c r="RJ33" s="6"/>
      <c r="RK33" s="6"/>
      <c r="RL33" s="6"/>
      <c r="RM33" s="6"/>
      <c r="RN33" s="6"/>
      <c r="RO33" s="6"/>
      <c r="RP33" s="6"/>
      <c r="RQ33" s="6"/>
      <c r="RR33" s="6"/>
      <c r="RS33" s="6"/>
      <c r="RT33" s="6"/>
      <c r="RU33" s="6"/>
      <c r="RV33" s="6"/>
      <c r="RW33" s="6"/>
      <c r="RX33" s="6"/>
      <c r="RY33" s="6"/>
      <c r="RZ33" s="6"/>
      <c r="SA33" s="6"/>
      <c r="SB33" s="6"/>
      <c r="SC33" s="6"/>
      <c r="SD33" s="6"/>
      <c r="SE33" s="6"/>
      <c r="SF33" s="6"/>
      <c r="SG33" s="6"/>
      <c r="SH33" s="6"/>
      <c r="SI33" s="6"/>
      <c r="SJ33" s="6"/>
      <c r="SK33" s="6"/>
      <c r="SL33" s="6"/>
      <c r="SM33" s="6"/>
      <c r="SN33" s="6"/>
      <c r="SO33" s="6"/>
      <c r="SP33" s="6"/>
      <c r="SQ33" s="6"/>
      <c r="SR33" s="6"/>
      <c r="SS33" s="6"/>
      <c r="ST33" s="6"/>
      <c r="SU33" s="6"/>
      <c r="SV33" s="6"/>
      <c r="SW33" s="6"/>
      <c r="SX33" s="6"/>
      <c r="SY33" s="6"/>
      <c r="SZ33" s="6"/>
      <c r="TA33" s="6"/>
      <c r="TB33" s="6"/>
      <c r="TC33" s="6"/>
      <c r="TD33" s="6"/>
      <c r="TE33" s="6"/>
      <c r="TF33" s="6"/>
      <c r="TG33" s="6"/>
      <c r="TH33" s="6"/>
      <c r="TI33" s="6"/>
      <c r="TJ33" s="6"/>
      <c r="TK33" s="6"/>
      <c r="TL33" s="6"/>
      <c r="TM33" s="6"/>
      <c r="TN33" s="6"/>
      <c r="TO33" s="6"/>
      <c r="TP33" s="6"/>
      <c r="TQ33" s="6"/>
      <c r="TR33" s="6"/>
      <c r="TS33" s="6"/>
      <c r="TT33" s="6"/>
      <c r="TU33" s="6"/>
      <c r="TV33" s="6"/>
      <c r="TW33" s="6"/>
      <c r="TX33" s="6"/>
      <c r="TY33" s="6"/>
      <c r="TZ33" s="6"/>
      <c r="UA33" s="6"/>
      <c r="UB33" s="6"/>
      <c r="UC33" s="6"/>
      <c r="UD33" s="6"/>
      <c r="UE33" s="6"/>
      <c r="UF33" s="6"/>
      <c r="UG33" s="6"/>
      <c r="UH33" s="6"/>
      <c r="UI33" s="6"/>
      <c r="UJ33" s="6"/>
      <c r="UK33" s="6"/>
      <c r="UL33" s="6"/>
      <c r="UM33" s="6"/>
      <c r="UN33" s="6"/>
      <c r="UO33" s="6"/>
      <c r="UP33" s="6"/>
      <c r="UQ33" s="6"/>
      <c r="UR33" s="6"/>
      <c r="US33" s="6"/>
      <c r="UT33" s="6"/>
      <c r="UU33" s="6"/>
      <c r="UV33" s="6"/>
      <c r="UW33" s="6"/>
      <c r="UX33" s="6"/>
      <c r="UY33" s="6"/>
      <c r="UZ33" s="6"/>
      <c r="VA33" s="6"/>
      <c r="VB33" s="6"/>
      <c r="VC33" s="6"/>
      <c r="VD33" s="6"/>
      <c r="VE33" s="6"/>
      <c r="VF33" s="6"/>
      <c r="VG33" s="6"/>
      <c r="VH33" s="6"/>
      <c r="VI33" s="6"/>
      <c r="VJ33" s="6"/>
      <c r="VK33" s="6"/>
      <c r="VL33" s="6"/>
      <c r="VM33" s="6"/>
      <c r="VN33" s="6"/>
      <c r="VO33" s="6"/>
      <c r="VP33" s="6"/>
      <c r="VQ33" s="6"/>
      <c r="VR33" s="6"/>
      <c r="VS33" s="6"/>
      <c r="VT33" s="6"/>
      <c r="VU33" s="6"/>
      <c r="VV33" s="6"/>
      <c r="VW33" s="6"/>
      <c r="VX33" s="6"/>
      <c r="VY33" s="6"/>
      <c r="VZ33" s="6"/>
      <c r="WA33" s="6"/>
      <c r="WB33" s="6"/>
      <c r="WC33" s="6"/>
      <c r="WD33" s="6"/>
      <c r="WE33" s="6"/>
      <c r="WF33" s="6"/>
      <c r="WG33" s="6"/>
      <c r="WH33" s="6"/>
      <c r="WI33" s="6"/>
      <c r="WJ33" s="6"/>
      <c r="WK33" s="6"/>
      <c r="WL33" s="6"/>
      <c r="WM33" s="6"/>
      <c r="WN33" s="6"/>
      <c r="WO33" s="6"/>
      <c r="WP33" s="6"/>
      <c r="WQ33" s="6"/>
      <c r="WR33" s="6"/>
      <c r="WS33" s="6"/>
      <c r="WT33" s="6"/>
      <c r="WU33" s="6"/>
      <c r="WV33" s="6"/>
      <c r="WW33" s="6"/>
      <c r="WX33" s="6"/>
      <c r="WY33" s="6"/>
      <c r="WZ33" s="6"/>
      <c r="XA33" s="6"/>
      <c r="XB33" s="6"/>
      <c r="XC33" s="6"/>
      <c r="XD33" s="6"/>
      <c r="XE33" s="6"/>
      <c r="XF33" s="6"/>
      <c r="XG33" s="6"/>
      <c r="XH33" s="6"/>
      <c r="XI33" s="6"/>
      <c r="XJ33" s="6"/>
      <c r="XK33" s="6"/>
      <c r="XL33" s="6"/>
      <c r="XM33" s="6"/>
      <c r="XN33" s="6"/>
      <c r="XO33" s="6"/>
      <c r="XP33" s="6"/>
      <c r="XQ33" s="6"/>
      <c r="XR33" s="6"/>
      <c r="XS33" s="6"/>
      <c r="XT33" s="6"/>
      <c r="XU33" s="6"/>
      <c r="XV33" s="6"/>
      <c r="XW33" s="6"/>
    </row>
    <row r="34" spans="1:647" s="30" customFormat="1" x14ac:dyDescent="0.3">
      <c r="A34" s="1"/>
      <c r="B34" s="115"/>
      <c r="C34" s="117" t="s">
        <v>116</v>
      </c>
      <c r="D34" s="25" t="s">
        <v>51</v>
      </c>
      <c r="E34" s="25" t="s">
        <v>41</v>
      </c>
      <c r="F34" s="25">
        <v>60</v>
      </c>
      <c r="G34" s="25">
        <v>87.02</v>
      </c>
      <c r="H34" s="25"/>
      <c r="I34" s="25">
        <f t="shared" si="16"/>
        <v>1.45</v>
      </c>
      <c r="J34" s="25"/>
      <c r="K34" s="25" t="s">
        <v>87</v>
      </c>
      <c r="L34" s="25">
        <v>0.02</v>
      </c>
      <c r="M34" s="26">
        <f t="shared" si="17"/>
        <v>0.04</v>
      </c>
      <c r="N34" s="24">
        <f t="shared" si="1"/>
        <v>1.2</v>
      </c>
      <c r="O34" s="27">
        <f t="shared" si="2"/>
        <v>10</v>
      </c>
      <c r="P34" s="24">
        <f t="shared" si="4"/>
        <v>1.2</v>
      </c>
      <c r="Q34" s="27">
        <f t="shared" si="5"/>
        <v>10</v>
      </c>
      <c r="R34" s="28">
        <f t="shared" si="13"/>
        <v>14.6</v>
      </c>
      <c r="S34" s="29">
        <f t="shared" si="14"/>
        <v>121.66666666666667</v>
      </c>
      <c r="T34" s="1"/>
      <c r="U34" s="1"/>
      <c r="V34" s="5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  <c r="IU34" s="6"/>
      <c r="IV34" s="6"/>
      <c r="IW34" s="6"/>
      <c r="IX34" s="6"/>
      <c r="IY34" s="6"/>
      <c r="IZ34" s="6"/>
      <c r="JA34" s="6"/>
      <c r="JB34" s="6"/>
      <c r="JC34" s="6"/>
      <c r="JD34" s="6"/>
      <c r="JE34" s="6"/>
      <c r="JF34" s="6"/>
      <c r="JG34" s="6"/>
      <c r="JH34" s="6"/>
      <c r="JI34" s="6"/>
      <c r="JJ34" s="6"/>
      <c r="JK34" s="6"/>
      <c r="JL34" s="6"/>
      <c r="JM34" s="6"/>
      <c r="JN34" s="6"/>
      <c r="JO34" s="6"/>
      <c r="JP34" s="6"/>
      <c r="JQ34" s="6"/>
      <c r="JR34" s="6"/>
      <c r="JS34" s="6"/>
      <c r="JT34" s="6"/>
      <c r="JU34" s="6"/>
      <c r="JV34" s="6"/>
      <c r="JW34" s="6"/>
      <c r="JX34" s="6"/>
      <c r="JY34" s="6"/>
      <c r="JZ34" s="6"/>
      <c r="KA34" s="6"/>
      <c r="KB34" s="6"/>
      <c r="KC34" s="6"/>
      <c r="KD34" s="6"/>
      <c r="KE34" s="6"/>
      <c r="KF34" s="6"/>
      <c r="KG34" s="6"/>
      <c r="KH34" s="6"/>
      <c r="KI34" s="6"/>
      <c r="KJ34" s="6"/>
      <c r="KK34" s="6"/>
      <c r="KL34" s="6"/>
      <c r="KM34" s="6"/>
      <c r="KN34" s="6"/>
      <c r="KO34" s="6"/>
      <c r="KP34" s="6"/>
      <c r="KQ34" s="6"/>
      <c r="KR34" s="6"/>
      <c r="KS34" s="6"/>
      <c r="KT34" s="6"/>
      <c r="KU34" s="6"/>
      <c r="KV34" s="6"/>
      <c r="KW34" s="6"/>
      <c r="KX34" s="6"/>
      <c r="KY34" s="6"/>
      <c r="KZ34" s="6"/>
      <c r="LA34" s="6"/>
      <c r="LB34" s="6"/>
      <c r="LC34" s="6"/>
      <c r="LD34" s="6"/>
      <c r="LE34" s="6"/>
      <c r="LF34" s="6"/>
      <c r="LG34" s="6"/>
      <c r="LH34" s="6"/>
      <c r="LI34" s="6"/>
      <c r="LJ34" s="6"/>
      <c r="LK34" s="6"/>
      <c r="LL34" s="6"/>
      <c r="LM34" s="6"/>
      <c r="LN34" s="6"/>
      <c r="LO34" s="6"/>
      <c r="LP34" s="6"/>
      <c r="LQ34" s="6"/>
      <c r="LR34" s="6"/>
      <c r="LS34" s="6"/>
      <c r="LT34" s="6"/>
      <c r="LU34" s="6"/>
      <c r="LV34" s="6"/>
      <c r="LW34" s="6"/>
      <c r="LX34" s="6"/>
      <c r="LY34" s="6"/>
      <c r="LZ34" s="6"/>
      <c r="MA34" s="6"/>
      <c r="MB34" s="6"/>
      <c r="MC34" s="6"/>
      <c r="MD34" s="6"/>
      <c r="ME34" s="6"/>
      <c r="MF34" s="6"/>
      <c r="MG34" s="6"/>
      <c r="MH34" s="6"/>
      <c r="MI34" s="6"/>
      <c r="MJ34" s="6"/>
      <c r="MK34" s="6"/>
      <c r="ML34" s="6"/>
      <c r="MM34" s="6"/>
      <c r="MN34" s="6"/>
      <c r="MO34" s="6"/>
      <c r="MP34" s="6"/>
      <c r="MQ34" s="6"/>
      <c r="MR34" s="6"/>
      <c r="MS34" s="6"/>
      <c r="MT34" s="6"/>
      <c r="MU34" s="6"/>
      <c r="MV34" s="6"/>
      <c r="MW34" s="6"/>
      <c r="MX34" s="6"/>
      <c r="MY34" s="6"/>
      <c r="MZ34" s="6"/>
      <c r="NA34" s="6"/>
      <c r="NB34" s="6"/>
      <c r="NC34" s="6"/>
      <c r="ND34" s="6"/>
      <c r="NE34" s="6"/>
      <c r="NF34" s="6"/>
      <c r="NG34" s="6"/>
      <c r="NH34" s="6"/>
      <c r="NI34" s="6"/>
      <c r="NJ34" s="6"/>
      <c r="NK34" s="6"/>
      <c r="NL34" s="6"/>
      <c r="NM34" s="6"/>
      <c r="NN34" s="6"/>
      <c r="NO34" s="6"/>
      <c r="NP34" s="6"/>
      <c r="NQ34" s="6"/>
      <c r="NR34" s="6"/>
      <c r="NS34" s="6"/>
      <c r="NT34" s="6"/>
      <c r="NU34" s="6"/>
      <c r="NV34" s="6"/>
      <c r="NW34" s="6"/>
      <c r="NX34" s="6"/>
      <c r="NY34" s="6"/>
      <c r="NZ34" s="6"/>
      <c r="OA34" s="6"/>
      <c r="OB34" s="6"/>
      <c r="OC34" s="6"/>
      <c r="OD34" s="6"/>
      <c r="OE34" s="6"/>
      <c r="OF34" s="6"/>
      <c r="OG34" s="6"/>
      <c r="OH34" s="6"/>
      <c r="OI34" s="6"/>
      <c r="OJ34" s="6"/>
      <c r="OK34" s="6"/>
      <c r="OL34" s="6"/>
      <c r="OM34" s="6"/>
      <c r="ON34" s="6"/>
      <c r="OO34" s="6"/>
      <c r="OP34" s="6"/>
      <c r="OQ34" s="6"/>
      <c r="OR34" s="6"/>
      <c r="OS34" s="6"/>
      <c r="OT34" s="6"/>
      <c r="OU34" s="6"/>
      <c r="OV34" s="6"/>
      <c r="OW34" s="6"/>
      <c r="OX34" s="6"/>
      <c r="OY34" s="6"/>
      <c r="OZ34" s="6"/>
      <c r="PA34" s="6"/>
      <c r="PB34" s="6"/>
      <c r="PC34" s="6"/>
      <c r="PD34" s="6"/>
      <c r="PE34" s="6"/>
      <c r="PF34" s="6"/>
      <c r="PG34" s="6"/>
      <c r="PH34" s="6"/>
      <c r="PI34" s="6"/>
      <c r="PJ34" s="6"/>
      <c r="PK34" s="6"/>
      <c r="PL34" s="6"/>
      <c r="PM34" s="6"/>
      <c r="PN34" s="6"/>
      <c r="PO34" s="6"/>
      <c r="PP34" s="6"/>
      <c r="PQ34" s="6"/>
      <c r="PR34" s="6"/>
      <c r="PS34" s="6"/>
      <c r="PT34" s="6"/>
      <c r="PU34" s="6"/>
      <c r="PV34" s="6"/>
      <c r="PW34" s="6"/>
      <c r="PX34" s="6"/>
      <c r="PY34" s="6"/>
      <c r="PZ34" s="6"/>
      <c r="QA34" s="6"/>
      <c r="QB34" s="6"/>
      <c r="QC34" s="6"/>
      <c r="QD34" s="6"/>
      <c r="QE34" s="6"/>
      <c r="QF34" s="6"/>
      <c r="QG34" s="6"/>
      <c r="QH34" s="6"/>
      <c r="QI34" s="6"/>
      <c r="QJ34" s="6"/>
      <c r="QK34" s="6"/>
      <c r="QL34" s="6"/>
      <c r="QM34" s="6"/>
      <c r="QN34" s="6"/>
      <c r="QO34" s="6"/>
      <c r="QP34" s="6"/>
      <c r="QQ34" s="6"/>
      <c r="QR34" s="6"/>
      <c r="QS34" s="6"/>
      <c r="QT34" s="6"/>
      <c r="QU34" s="6"/>
      <c r="QV34" s="6"/>
      <c r="QW34" s="6"/>
      <c r="QX34" s="6"/>
      <c r="QY34" s="6"/>
      <c r="QZ34" s="6"/>
      <c r="RA34" s="6"/>
      <c r="RB34" s="6"/>
      <c r="RC34" s="6"/>
      <c r="RD34" s="6"/>
      <c r="RE34" s="6"/>
      <c r="RF34" s="6"/>
      <c r="RG34" s="6"/>
      <c r="RH34" s="6"/>
      <c r="RI34" s="6"/>
      <c r="RJ34" s="6"/>
      <c r="RK34" s="6"/>
      <c r="RL34" s="6"/>
      <c r="RM34" s="6"/>
      <c r="RN34" s="6"/>
      <c r="RO34" s="6"/>
      <c r="RP34" s="6"/>
      <c r="RQ34" s="6"/>
      <c r="RR34" s="6"/>
      <c r="RS34" s="6"/>
      <c r="RT34" s="6"/>
      <c r="RU34" s="6"/>
      <c r="RV34" s="6"/>
      <c r="RW34" s="6"/>
      <c r="RX34" s="6"/>
      <c r="RY34" s="6"/>
      <c r="RZ34" s="6"/>
      <c r="SA34" s="6"/>
      <c r="SB34" s="6"/>
      <c r="SC34" s="6"/>
      <c r="SD34" s="6"/>
      <c r="SE34" s="6"/>
      <c r="SF34" s="6"/>
      <c r="SG34" s="6"/>
      <c r="SH34" s="6"/>
      <c r="SI34" s="6"/>
      <c r="SJ34" s="6"/>
      <c r="SK34" s="6"/>
      <c r="SL34" s="6"/>
      <c r="SM34" s="6"/>
      <c r="SN34" s="6"/>
      <c r="SO34" s="6"/>
      <c r="SP34" s="6"/>
      <c r="SQ34" s="6"/>
      <c r="SR34" s="6"/>
      <c r="SS34" s="6"/>
      <c r="ST34" s="6"/>
      <c r="SU34" s="6"/>
      <c r="SV34" s="6"/>
      <c r="SW34" s="6"/>
      <c r="SX34" s="6"/>
      <c r="SY34" s="6"/>
      <c r="SZ34" s="6"/>
      <c r="TA34" s="6"/>
      <c r="TB34" s="6"/>
      <c r="TC34" s="6"/>
      <c r="TD34" s="6"/>
      <c r="TE34" s="6"/>
      <c r="TF34" s="6"/>
      <c r="TG34" s="6"/>
      <c r="TH34" s="6"/>
      <c r="TI34" s="6"/>
      <c r="TJ34" s="6"/>
      <c r="TK34" s="6"/>
      <c r="TL34" s="6"/>
      <c r="TM34" s="6"/>
      <c r="TN34" s="6"/>
      <c r="TO34" s="6"/>
      <c r="TP34" s="6"/>
      <c r="TQ34" s="6"/>
      <c r="TR34" s="6"/>
      <c r="TS34" s="6"/>
      <c r="TT34" s="6"/>
      <c r="TU34" s="6"/>
      <c r="TV34" s="6"/>
      <c r="TW34" s="6"/>
      <c r="TX34" s="6"/>
      <c r="TY34" s="6"/>
      <c r="TZ34" s="6"/>
      <c r="UA34" s="6"/>
      <c r="UB34" s="6"/>
      <c r="UC34" s="6"/>
      <c r="UD34" s="6"/>
      <c r="UE34" s="6"/>
      <c r="UF34" s="6"/>
      <c r="UG34" s="6"/>
      <c r="UH34" s="6"/>
      <c r="UI34" s="6"/>
      <c r="UJ34" s="6"/>
      <c r="UK34" s="6"/>
      <c r="UL34" s="6"/>
      <c r="UM34" s="6"/>
      <c r="UN34" s="6"/>
      <c r="UO34" s="6"/>
      <c r="UP34" s="6"/>
      <c r="UQ34" s="6"/>
      <c r="UR34" s="6"/>
      <c r="US34" s="6"/>
      <c r="UT34" s="6"/>
      <c r="UU34" s="6"/>
      <c r="UV34" s="6"/>
      <c r="UW34" s="6"/>
      <c r="UX34" s="6"/>
      <c r="UY34" s="6"/>
      <c r="UZ34" s="6"/>
      <c r="VA34" s="6"/>
      <c r="VB34" s="6"/>
      <c r="VC34" s="6"/>
      <c r="VD34" s="6"/>
      <c r="VE34" s="6"/>
      <c r="VF34" s="6"/>
      <c r="VG34" s="6"/>
      <c r="VH34" s="6"/>
      <c r="VI34" s="6"/>
      <c r="VJ34" s="6"/>
      <c r="VK34" s="6"/>
      <c r="VL34" s="6"/>
      <c r="VM34" s="6"/>
      <c r="VN34" s="6"/>
      <c r="VO34" s="6"/>
      <c r="VP34" s="6"/>
      <c r="VQ34" s="6"/>
      <c r="VR34" s="6"/>
      <c r="VS34" s="6"/>
      <c r="VT34" s="6"/>
      <c r="VU34" s="6"/>
      <c r="VV34" s="6"/>
      <c r="VW34" s="6"/>
      <c r="VX34" s="6"/>
      <c r="VY34" s="6"/>
      <c r="VZ34" s="6"/>
      <c r="WA34" s="6"/>
      <c r="WB34" s="6"/>
      <c r="WC34" s="6"/>
      <c r="WD34" s="6"/>
      <c r="WE34" s="6"/>
      <c r="WF34" s="6"/>
      <c r="WG34" s="6"/>
      <c r="WH34" s="6"/>
      <c r="WI34" s="6"/>
      <c r="WJ34" s="6"/>
      <c r="WK34" s="6"/>
      <c r="WL34" s="6"/>
      <c r="WM34" s="6"/>
      <c r="WN34" s="6"/>
      <c r="WO34" s="6"/>
      <c r="WP34" s="6"/>
      <c r="WQ34" s="6"/>
      <c r="WR34" s="6"/>
      <c r="WS34" s="6"/>
      <c r="WT34" s="6"/>
      <c r="WU34" s="6"/>
      <c r="WV34" s="6"/>
      <c r="WW34" s="6"/>
      <c r="WX34" s="6"/>
      <c r="WY34" s="6"/>
      <c r="WZ34" s="6"/>
      <c r="XA34" s="6"/>
      <c r="XB34" s="6"/>
      <c r="XC34" s="6"/>
      <c r="XD34" s="6"/>
      <c r="XE34" s="6"/>
      <c r="XF34" s="6"/>
      <c r="XG34" s="6"/>
      <c r="XH34" s="6"/>
      <c r="XI34" s="6"/>
      <c r="XJ34" s="6"/>
      <c r="XK34" s="6"/>
      <c r="XL34" s="6"/>
      <c r="XM34" s="6"/>
      <c r="XN34" s="6"/>
      <c r="XO34" s="6"/>
      <c r="XP34" s="6"/>
      <c r="XQ34" s="6"/>
      <c r="XR34" s="6"/>
      <c r="XS34" s="6"/>
      <c r="XT34" s="6"/>
      <c r="XU34" s="6"/>
      <c r="XV34" s="6"/>
      <c r="XW34" s="6"/>
    </row>
    <row r="35" spans="1:647" s="97" customFormat="1" ht="13.5" thickBot="1" x14ac:dyDescent="0.35">
      <c r="A35" s="1"/>
      <c r="B35" s="116"/>
      <c r="C35" s="121"/>
      <c r="D35" s="92" t="s">
        <v>51</v>
      </c>
      <c r="E35" s="92" t="s">
        <v>23</v>
      </c>
      <c r="F35" s="92">
        <v>60</v>
      </c>
      <c r="G35" s="92">
        <v>87.02</v>
      </c>
      <c r="H35" s="92"/>
      <c r="I35" s="92">
        <f t="shared" si="16"/>
        <v>1.45</v>
      </c>
      <c r="J35" s="92"/>
      <c r="K35" s="92" t="s">
        <v>87</v>
      </c>
      <c r="L35" s="92">
        <v>0.02</v>
      </c>
      <c r="M35" s="93">
        <f t="shared" si="17"/>
        <v>0.04</v>
      </c>
      <c r="N35" s="91">
        <f t="shared" si="1"/>
        <v>1.2</v>
      </c>
      <c r="O35" s="94">
        <f t="shared" si="2"/>
        <v>10</v>
      </c>
      <c r="P35" s="91">
        <f t="shared" si="4"/>
        <v>1.2</v>
      </c>
      <c r="Q35" s="94">
        <f t="shared" si="5"/>
        <v>10</v>
      </c>
      <c r="R35" s="95">
        <f t="shared" si="13"/>
        <v>14.6</v>
      </c>
      <c r="S35" s="96">
        <f t="shared" si="14"/>
        <v>121.66666666666667</v>
      </c>
      <c r="T35" s="1"/>
      <c r="U35" s="1"/>
      <c r="V35" s="5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44"/>
      <c r="HV35" s="44"/>
      <c r="HW35" s="44"/>
      <c r="HX35" s="44"/>
      <c r="HY35" s="44"/>
      <c r="HZ35" s="44"/>
      <c r="IA35" s="44"/>
      <c r="IB35" s="44"/>
      <c r="IC35" s="44"/>
      <c r="ID35" s="44"/>
      <c r="IE35" s="44"/>
      <c r="IF35" s="44"/>
      <c r="IG35" s="44"/>
      <c r="IH35" s="44"/>
      <c r="II35" s="44"/>
      <c r="IJ35" s="44"/>
      <c r="IK35" s="44"/>
      <c r="IL35" s="44"/>
      <c r="IM35" s="44"/>
      <c r="IN35" s="44"/>
      <c r="IO35" s="44"/>
      <c r="IP35" s="44"/>
      <c r="IQ35" s="44"/>
      <c r="IR35" s="44"/>
      <c r="IS35" s="44"/>
      <c r="IT35" s="44"/>
      <c r="IU35" s="44"/>
      <c r="IV35" s="44"/>
      <c r="IW35" s="44"/>
      <c r="IX35" s="44"/>
      <c r="IY35" s="44"/>
      <c r="IZ35" s="44"/>
      <c r="JA35" s="44"/>
      <c r="JB35" s="44"/>
      <c r="JC35" s="44"/>
      <c r="JD35" s="44"/>
      <c r="JE35" s="44"/>
      <c r="JF35" s="44"/>
      <c r="JG35" s="44"/>
      <c r="JH35" s="44"/>
      <c r="JI35" s="44"/>
      <c r="JJ35" s="44"/>
      <c r="JK35" s="44"/>
      <c r="JL35" s="44"/>
      <c r="JM35" s="44"/>
      <c r="JN35" s="44"/>
      <c r="JO35" s="44"/>
      <c r="JP35" s="44"/>
      <c r="JQ35" s="44"/>
      <c r="JR35" s="44"/>
      <c r="JS35" s="44"/>
      <c r="JT35" s="44"/>
      <c r="JU35" s="44"/>
      <c r="JV35" s="44"/>
      <c r="JW35" s="44"/>
      <c r="JX35" s="44"/>
      <c r="JY35" s="44"/>
      <c r="JZ35" s="44"/>
      <c r="KA35" s="44"/>
      <c r="KB35" s="44"/>
      <c r="KC35" s="44"/>
      <c r="KD35" s="44"/>
      <c r="KE35" s="44"/>
      <c r="KF35" s="44"/>
      <c r="KG35" s="44"/>
      <c r="KH35" s="44"/>
      <c r="KI35" s="44"/>
      <c r="KJ35" s="44"/>
      <c r="KK35" s="44"/>
      <c r="KL35" s="44"/>
      <c r="KM35" s="44"/>
      <c r="KN35" s="44"/>
      <c r="KO35" s="44"/>
      <c r="KP35" s="44"/>
      <c r="KQ35" s="44"/>
      <c r="KR35" s="44"/>
      <c r="KS35" s="44"/>
      <c r="KT35" s="44"/>
      <c r="KU35" s="44"/>
      <c r="KV35" s="44"/>
      <c r="KW35" s="44"/>
      <c r="KX35" s="44"/>
      <c r="KY35" s="44"/>
      <c r="KZ35" s="44"/>
      <c r="LA35" s="44"/>
      <c r="LB35" s="44"/>
      <c r="LC35" s="44"/>
      <c r="LD35" s="44"/>
      <c r="LE35" s="44"/>
      <c r="LF35" s="44"/>
      <c r="LG35" s="44"/>
      <c r="LH35" s="44"/>
      <c r="LI35" s="44"/>
      <c r="LJ35" s="44"/>
      <c r="LK35" s="44"/>
      <c r="LL35" s="44"/>
      <c r="LM35" s="44"/>
      <c r="LN35" s="44"/>
      <c r="LO35" s="44"/>
      <c r="LP35" s="44"/>
      <c r="LQ35" s="44"/>
      <c r="LR35" s="44"/>
      <c r="LS35" s="44"/>
      <c r="LT35" s="44"/>
      <c r="LU35" s="44"/>
      <c r="LV35" s="44"/>
      <c r="LW35" s="44"/>
      <c r="LX35" s="44"/>
      <c r="LY35" s="44"/>
      <c r="LZ35" s="44"/>
      <c r="MA35" s="44"/>
      <c r="MB35" s="44"/>
      <c r="MC35" s="44"/>
      <c r="MD35" s="44"/>
      <c r="ME35" s="44"/>
      <c r="MF35" s="44"/>
      <c r="MG35" s="44"/>
      <c r="MH35" s="44"/>
      <c r="MI35" s="44"/>
      <c r="MJ35" s="44"/>
      <c r="MK35" s="44"/>
      <c r="ML35" s="44"/>
      <c r="MM35" s="44"/>
      <c r="MN35" s="44"/>
      <c r="MO35" s="44"/>
      <c r="MP35" s="44"/>
      <c r="MQ35" s="44"/>
      <c r="MR35" s="44"/>
      <c r="MS35" s="44"/>
      <c r="MT35" s="44"/>
      <c r="MU35" s="44"/>
      <c r="MV35" s="44"/>
      <c r="MW35" s="44"/>
      <c r="MX35" s="44"/>
      <c r="MY35" s="44"/>
      <c r="MZ35" s="44"/>
      <c r="NA35" s="44"/>
      <c r="NB35" s="44"/>
      <c r="NC35" s="44"/>
      <c r="ND35" s="44"/>
      <c r="NE35" s="44"/>
      <c r="NF35" s="44"/>
      <c r="NG35" s="44"/>
      <c r="NH35" s="44"/>
      <c r="NI35" s="44"/>
      <c r="NJ35" s="44"/>
      <c r="NK35" s="44"/>
      <c r="NL35" s="44"/>
      <c r="NM35" s="44"/>
      <c r="NN35" s="44"/>
      <c r="NO35" s="44"/>
      <c r="NP35" s="44"/>
      <c r="NQ35" s="44"/>
      <c r="NR35" s="44"/>
      <c r="NS35" s="44"/>
      <c r="NT35" s="44"/>
      <c r="NU35" s="44"/>
      <c r="NV35" s="44"/>
      <c r="NW35" s="44"/>
      <c r="NX35" s="44"/>
      <c r="NY35" s="44"/>
      <c r="NZ35" s="44"/>
      <c r="OA35" s="44"/>
      <c r="OB35" s="44"/>
      <c r="OC35" s="44"/>
      <c r="OD35" s="44"/>
      <c r="OE35" s="44"/>
      <c r="OF35" s="44"/>
      <c r="OG35" s="44"/>
      <c r="OH35" s="44"/>
      <c r="OI35" s="44"/>
      <c r="OJ35" s="44"/>
      <c r="OK35" s="44"/>
      <c r="OL35" s="44"/>
      <c r="OM35" s="44"/>
      <c r="ON35" s="44"/>
      <c r="OO35" s="44"/>
      <c r="OP35" s="44"/>
      <c r="OQ35" s="44"/>
      <c r="OR35" s="44"/>
      <c r="OS35" s="44"/>
      <c r="OT35" s="44"/>
      <c r="OU35" s="44"/>
      <c r="OV35" s="44"/>
      <c r="OW35" s="44"/>
      <c r="OX35" s="44"/>
      <c r="OY35" s="44"/>
      <c r="OZ35" s="44"/>
      <c r="PA35" s="44"/>
      <c r="PB35" s="44"/>
      <c r="PC35" s="44"/>
      <c r="PD35" s="44"/>
      <c r="PE35" s="44"/>
      <c r="PF35" s="44"/>
      <c r="PG35" s="44"/>
      <c r="PH35" s="44"/>
      <c r="PI35" s="44"/>
      <c r="PJ35" s="44"/>
      <c r="PK35" s="44"/>
      <c r="PL35" s="44"/>
      <c r="PM35" s="44"/>
      <c r="PN35" s="44"/>
      <c r="PO35" s="44"/>
      <c r="PP35" s="44"/>
      <c r="PQ35" s="44"/>
      <c r="PR35" s="44"/>
      <c r="PS35" s="44"/>
      <c r="PT35" s="44"/>
      <c r="PU35" s="44"/>
      <c r="PV35" s="44"/>
      <c r="PW35" s="44"/>
      <c r="PX35" s="44"/>
      <c r="PY35" s="44"/>
      <c r="PZ35" s="44"/>
      <c r="QA35" s="44"/>
      <c r="QB35" s="44"/>
      <c r="QC35" s="44"/>
      <c r="QD35" s="44"/>
      <c r="QE35" s="44"/>
      <c r="QF35" s="44"/>
      <c r="QG35" s="44"/>
      <c r="QH35" s="44"/>
      <c r="QI35" s="44"/>
      <c r="QJ35" s="44"/>
      <c r="QK35" s="44"/>
      <c r="QL35" s="44"/>
      <c r="QM35" s="44"/>
      <c r="QN35" s="44"/>
      <c r="QO35" s="44"/>
      <c r="QP35" s="44"/>
      <c r="QQ35" s="44"/>
      <c r="QR35" s="44"/>
      <c r="QS35" s="44"/>
      <c r="QT35" s="44"/>
      <c r="QU35" s="44"/>
      <c r="QV35" s="44"/>
      <c r="QW35" s="44"/>
      <c r="QX35" s="44"/>
      <c r="QY35" s="44"/>
      <c r="QZ35" s="44"/>
      <c r="RA35" s="44"/>
      <c r="RB35" s="44"/>
      <c r="RC35" s="44"/>
      <c r="RD35" s="44"/>
      <c r="RE35" s="44"/>
      <c r="RF35" s="44"/>
      <c r="RG35" s="44"/>
      <c r="RH35" s="44"/>
      <c r="RI35" s="44"/>
      <c r="RJ35" s="44"/>
      <c r="RK35" s="44"/>
      <c r="RL35" s="44"/>
      <c r="RM35" s="44"/>
      <c r="RN35" s="44"/>
      <c r="RO35" s="44"/>
      <c r="RP35" s="44"/>
      <c r="RQ35" s="44"/>
      <c r="RR35" s="44"/>
      <c r="RS35" s="44"/>
      <c r="RT35" s="44"/>
      <c r="RU35" s="44"/>
      <c r="RV35" s="44"/>
      <c r="RW35" s="44"/>
      <c r="RX35" s="44"/>
      <c r="RY35" s="44"/>
      <c r="RZ35" s="44"/>
      <c r="SA35" s="44"/>
      <c r="SB35" s="44"/>
      <c r="SC35" s="44"/>
      <c r="SD35" s="44"/>
      <c r="SE35" s="44"/>
      <c r="SF35" s="44"/>
      <c r="SG35" s="44"/>
      <c r="SH35" s="44"/>
      <c r="SI35" s="44"/>
      <c r="SJ35" s="44"/>
      <c r="SK35" s="44"/>
      <c r="SL35" s="44"/>
      <c r="SM35" s="44"/>
      <c r="SN35" s="44"/>
      <c r="SO35" s="44"/>
      <c r="SP35" s="44"/>
      <c r="SQ35" s="44"/>
      <c r="SR35" s="44"/>
      <c r="SS35" s="44"/>
      <c r="ST35" s="44"/>
      <c r="SU35" s="44"/>
      <c r="SV35" s="44"/>
      <c r="SW35" s="44"/>
      <c r="SX35" s="44"/>
      <c r="SY35" s="44"/>
      <c r="SZ35" s="44"/>
      <c r="TA35" s="44"/>
      <c r="TB35" s="44"/>
      <c r="TC35" s="44"/>
      <c r="TD35" s="44"/>
      <c r="TE35" s="44"/>
      <c r="TF35" s="44"/>
      <c r="TG35" s="44"/>
      <c r="TH35" s="44"/>
      <c r="TI35" s="44"/>
      <c r="TJ35" s="44"/>
      <c r="TK35" s="44"/>
      <c r="TL35" s="44"/>
      <c r="TM35" s="44"/>
      <c r="TN35" s="44"/>
      <c r="TO35" s="44"/>
      <c r="TP35" s="44"/>
      <c r="TQ35" s="44"/>
      <c r="TR35" s="44"/>
      <c r="TS35" s="44"/>
      <c r="TT35" s="44"/>
      <c r="TU35" s="44"/>
      <c r="TV35" s="44"/>
      <c r="TW35" s="44"/>
      <c r="TX35" s="44"/>
      <c r="TY35" s="44"/>
      <c r="TZ35" s="44"/>
      <c r="UA35" s="44"/>
      <c r="UB35" s="44"/>
      <c r="UC35" s="44"/>
      <c r="UD35" s="44"/>
      <c r="UE35" s="44"/>
      <c r="UF35" s="44"/>
      <c r="UG35" s="44"/>
      <c r="UH35" s="44"/>
      <c r="UI35" s="44"/>
      <c r="UJ35" s="44"/>
      <c r="UK35" s="44"/>
      <c r="UL35" s="44"/>
      <c r="UM35" s="44"/>
      <c r="UN35" s="44"/>
      <c r="UO35" s="44"/>
      <c r="UP35" s="44"/>
      <c r="UQ35" s="44"/>
      <c r="UR35" s="44"/>
      <c r="US35" s="44"/>
      <c r="UT35" s="44"/>
      <c r="UU35" s="44"/>
      <c r="UV35" s="44"/>
      <c r="UW35" s="44"/>
      <c r="UX35" s="44"/>
      <c r="UY35" s="44"/>
      <c r="UZ35" s="44"/>
      <c r="VA35" s="44"/>
      <c r="VB35" s="44"/>
      <c r="VC35" s="44"/>
      <c r="VD35" s="44"/>
      <c r="VE35" s="44"/>
      <c r="VF35" s="44"/>
      <c r="VG35" s="44"/>
      <c r="VH35" s="44"/>
      <c r="VI35" s="44"/>
      <c r="VJ35" s="44"/>
      <c r="VK35" s="44"/>
      <c r="VL35" s="44"/>
      <c r="VM35" s="44"/>
      <c r="VN35" s="44"/>
      <c r="VO35" s="44"/>
      <c r="VP35" s="44"/>
      <c r="VQ35" s="44"/>
      <c r="VR35" s="44"/>
      <c r="VS35" s="44"/>
      <c r="VT35" s="44"/>
      <c r="VU35" s="44"/>
      <c r="VV35" s="44"/>
      <c r="VW35" s="44"/>
      <c r="VX35" s="44"/>
      <c r="VY35" s="44"/>
      <c r="VZ35" s="44"/>
      <c r="WA35" s="44"/>
      <c r="WB35" s="44"/>
      <c r="WC35" s="44"/>
      <c r="WD35" s="44"/>
      <c r="WE35" s="44"/>
      <c r="WF35" s="44"/>
      <c r="WG35" s="44"/>
      <c r="WH35" s="44"/>
      <c r="WI35" s="44"/>
      <c r="WJ35" s="44"/>
      <c r="WK35" s="44"/>
      <c r="WL35" s="44"/>
      <c r="WM35" s="44"/>
      <c r="WN35" s="44"/>
      <c r="WO35" s="44"/>
      <c r="WP35" s="44"/>
      <c r="WQ35" s="44"/>
      <c r="WR35" s="44"/>
      <c r="WS35" s="44"/>
      <c r="WT35" s="44"/>
      <c r="WU35" s="44"/>
      <c r="WV35" s="44"/>
      <c r="WW35" s="44"/>
      <c r="WX35" s="44"/>
      <c r="WY35" s="44"/>
      <c r="WZ35" s="44"/>
      <c r="XA35" s="44"/>
      <c r="XB35" s="44"/>
      <c r="XC35" s="44"/>
      <c r="XD35" s="44"/>
      <c r="XE35" s="44"/>
      <c r="XF35" s="44"/>
      <c r="XG35" s="44"/>
      <c r="XH35" s="44"/>
      <c r="XI35" s="44"/>
      <c r="XJ35" s="44"/>
      <c r="XK35" s="44"/>
      <c r="XL35" s="44"/>
      <c r="XM35" s="44"/>
      <c r="XN35" s="44"/>
      <c r="XO35" s="44"/>
      <c r="XP35" s="44"/>
      <c r="XQ35" s="44"/>
      <c r="XR35" s="44"/>
      <c r="XS35" s="44"/>
      <c r="XT35" s="44"/>
      <c r="XU35" s="44"/>
      <c r="XV35" s="44"/>
      <c r="XW35" s="44"/>
    </row>
    <row r="36" spans="1:647" s="30" customFormat="1" x14ac:dyDescent="0.3">
      <c r="A36" s="1"/>
      <c r="B36" s="114" t="s">
        <v>7</v>
      </c>
      <c r="C36" s="98" t="s">
        <v>117</v>
      </c>
      <c r="D36" s="85" t="s">
        <v>55</v>
      </c>
      <c r="E36" s="85" t="s">
        <v>24</v>
      </c>
      <c r="F36" s="85">
        <v>30</v>
      </c>
      <c r="G36" s="85">
        <v>74.08</v>
      </c>
      <c r="H36" s="85"/>
      <c r="I36" s="85">
        <f t="shared" si="16"/>
        <v>2.4700000000000002</v>
      </c>
      <c r="J36" s="85"/>
      <c r="K36" s="85" t="s">
        <v>87</v>
      </c>
      <c r="L36" s="85">
        <v>0.02</v>
      </c>
      <c r="M36" s="86">
        <f>L36</f>
        <v>0.02</v>
      </c>
      <c r="N36" s="83">
        <f t="shared" si="1"/>
        <v>0.6</v>
      </c>
      <c r="O36" s="87">
        <f t="shared" si="2"/>
        <v>5</v>
      </c>
      <c r="P36" s="83">
        <f t="shared" si="4"/>
        <v>0.6</v>
      </c>
      <c r="Q36" s="87">
        <f t="shared" si="5"/>
        <v>5</v>
      </c>
      <c r="R36" s="88">
        <f t="shared" si="13"/>
        <v>7.3</v>
      </c>
      <c r="S36" s="89">
        <f t="shared" si="14"/>
        <v>60.833333333333336</v>
      </c>
      <c r="T36" s="1"/>
      <c r="U36" s="1"/>
      <c r="V36" s="5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6"/>
      <c r="IH36" s="6"/>
      <c r="II36" s="6"/>
      <c r="IJ36" s="6"/>
      <c r="IK36" s="6"/>
      <c r="IL36" s="6"/>
      <c r="IM36" s="6"/>
      <c r="IN36" s="6"/>
      <c r="IO36" s="6"/>
      <c r="IP36" s="6"/>
      <c r="IQ36" s="6"/>
      <c r="IR36" s="6"/>
      <c r="IS36" s="6"/>
      <c r="IT36" s="6"/>
      <c r="IU36" s="6"/>
      <c r="IV36" s="6"/>
      <c r="IW36" s="6"/>
      <c r="IX36" s="6"/>
      <c r="IY36" s="6"/>
      <c r="IZ36" s="6"/>
      <c r="JA36" s="6"/>
      <c r="JB36" s="6"/>
      <c r="JC36" s="6"/>
      <c r="JD36" s="6"/>
      <c r="JE36" s="6"/>
      <c r="JF36" s="6"/>
      <c r="JG36" s="6"/>
      <c r="JH36" s="6"/>
      <c r="JI36" s="6"/>
      <c r="JJ36" s="6"/>
      <c r="JK36" s="6"/>
      <c r="JL36" s="6"/>
      <c r="JM36" s="6"/>
      <c r="JN36" s="6"/>
      <c r="JO36" s="6"/>
      <c r="JP36" s="6"/>
      <c r="JQ36" s="6"/>
      <c r="JR36" s="6"/>
      <c r="JS36" s="6"/>
      <c r="JT36" s="6"/>
      <c r="JU36" s="6"/>
      <c r="JV36" s="6"/>
      <c r="JW36" s="6"/>
      <c r="JX36" s="6"/>
      <c r="JY36" s="6"/>
      <c r="JZ36" s="6"/>
      <c r="KA36" s="6"/>
      <c r="KB36" s="6"/>
      <c r="KC36" s="6"/>
      <c r="KD36" s="6"/>
      <c r="KE36" s="6"/>
      <c r="KF36" s="6"/>
      <c r="KG36" s="6"/>
      <c r="KH36" s="6"/>
      <c r="KI36" s="6"/>
      <c r="KJ36" s="6"/>
      <c r="KK36" s="6"/>
      <c r="KL36" s="6"/>
      <c r="KM36" s="6"/>
      <c r="KN36" s="6"/>
      <c r="KO36" s="6"/>
      <c r="KP36" s="6"/>
      <c r="KQ36" s="6"/>
      <c r="KR36" s="6"/>
      <c r="KS36" s="6"/>
      <c r="KT36" s="6"/>
      <c r="KU36" s="6"/>
      <c r="KV36" s="6"/>
      <c r="KW36" s="6"/>
      <c r="KX36" s="6"/>
      <c r="KY36" s="6"/>
      <c r="KZ36" s="6"/>
      <c r="LA36" s="6"/>
      <c r="LB36" s="6"/>
      <c r="LC36" s="6"/>
      <c r="LD36" s="6"/>
      <c r="LE36" s="6"/>
      <c r="LF36" s="6"/>
      <c r="LG36" s="6"/>
      <c r="LH36" s="6"/>
      <c r="LI36" s="6"/>
      <c r="LJ36" s="6"/>
      <c r="LK36" s="6"/>
      <c r="LL36" s="6"/>
      <c r="LM36" s="6"/>
      <c r="LN36" s="6"/>
      <c r="LO36" s="6"/>
      <c r="LP36" s="6"/>
      <c r="LQ36" s="6"/>
      <c r="LR36" s="6"/>
      <c r="LS36" s="6"/>
      <c r="LT36" s="6"/>
      <c r="LU36" s="6"/>
      <c r="LV36" s="6"/>
      <c r="LW36" s="6"/>
      <c r="LX36" s="6"/>
      <c r="LY36" s="6"/>
      <c r="LZ36" s="6"/>
      <c r="MA36" s="6"/>
      <c r="MB36" s="6"/>
      <c r="MC36" s="6"/>
      <c r="MD36" s="6"/>
      <c r="ME36" s="6"/>
      <c r="MF36" s="6"/>
      <c r="MG36" s="6"/>
      <c r="MH36" s="6"/>
      <c r="MI36" s="6"/>
      <c r="MJ36" s="6"/>
      <c r="MK36" s="6"/>
      <c r="ML36" s="6"/>
      <c r="MM36" s="6"/>
      <c r="MN36" s="6"/>
      <c r="MO36" s="6"/>
      <c r="MP36" s="6"/>
      <c r="MQ36" s="6"/>
      <c r="MR36" s="6"/>
      <c r="MS36" s="6"/>
      <c r="MT36" s="6"/>
      <c r="MU36" s="6"/>
      <c r="MV36" s="6"/>
      <c r="MW36" s="6"/>
      <c r="MX36" s="6"/>
      <c r="MY36" s="6"/>
      <c r="MZ36" s="6"/>
      <c r="NA36" s="6"/>
      <c r="NB36" s="6"/>
      <c r="NC36" s="6"/>
      <c r="ND36" s="6"/>
      <c r="NE36" s="6"/>
      <c r="NF36" s="6"/>
      <c r="NG36" s="6"/>
      <c r="NH36" s="6"/>
      <c r="NI36" s="6"/>
      <c r="NJ36" s="6"/>
      <c r="NK36" s="6"/>
      <c r="NL36" s="6"/>
      <c r="NM36" s="6"/>
      <c r="NN36" s="6"/>
      <c r="NO36" s="6"/>
      <c r="NP36" s="6"/>
      <c r="NQ36" s="6"/>
      <c r="NR36" s="6"/>
      <c r="NS36" s="6"/>
      <c r="NT36" s="6"/>
      <c r="NU36" s="6"/>
      <c r="NV36" s="6"/>
      <c r="NW36" s="6"/>
      <c r="NX36" s="6"/>
      <c r="NY36" s="6"/>
      <c r="NZ36" s="6"/>
      <c r="OA36" s="6"/>
      <c r="OB36" s="6"/>
      <c r="OC36" s="6"/>
      <c r="OD36" s="6"/>
      <c r="OE36" s="6"/>
      <c r="OF36" s="6"/>
      <c r="OG36" s="6"/>
      <c r="OH36" s="6"/>
      <c r="OI36" s="6"/>
      <c r="OJ36" s="6"/>
      <c r="OK36" s="6"/>
      <c r="OL36" s="6"/>
      <c r="OM36" s="6"/>
      <c r="ON36" s="6"/>
      <c r="OO36" s="6"/>
      <c r="OP36" s="6"/>
      <c r="OQ36" s="6"/>
      <c r="OR36" s="6"/>
      <c r="OS36" s="6"/>
      <c r="OT36" s="6"/>
      <c r="OU36" s="6"/>
      <c r="OV36" s="6"/>
      <c r="OW36" s="6"/>
      <c r="OX36" s="6"/>
      <c r="OY36" s="6"/>
      <c r="OZ36" s="6"/>
      <c r="PA36" s="6"/>
      <c r="PB36" s="6"/>
      <c r="PC36" s="6"/>
      <c r="PD36" s="6"/>
      <c r="PE36" s="6"/>
      <c r="PF36" s="6"/>
      <c r="PG36" s="6"/>
      <c r="PH36" s="6"/>
      <c r="PI36" s="6"/>
      <c r="PJ36" s="6"/>
      <c r="PK36" s="6"/>
      <c r="PL36" s="6"/>
      <c r="PM36" s="6"/>
      <c r="PN36" s="6"/>
      <c r="PO36" s="6"/>
      <c r="PP36" s="6"/>
      <c r="PQ36" s="6"/>
      <c r="PR36" s="6"/>
      <c r="PS36" s="6"/>
      <c r="PT36" s="6"/>
      <c r="PU36" s="6"/>
      <c r="PV36" s="6"/>
      <c r="PW36" s="6"/>
      <c r="PX36" s="6"/>
      <c r="PY36" s="6"/>
      <c r="PZ36" s="6"/>
      <c r="QA36" s="6"/>
      <c r="QB36" s="6"/>
      <c r="QC36" s="6"/>
      <c r="QD36" s="6"/>
      <c r="QE36" s="6"/>
      <c r="QF36" s="6"/>
      <c r="QG36" s="6"/>
      <c r="QH36" s="6"/>
      <c r="QI36" s="6"/>
      <c r="QJ36" s="6"/>
      <c r="QK36" s="6"/>
      <c r="QL36" s="6"/>
      <c r="QM36" s="6"/>
      <c r="QN36" s="6"/>
      <c r="QO36" s="6"/>
      <c r="QP36" s="6"/>
      <c r="QQ36" s="6"/>
      <c r="QR36" s="6"/>
      <c r="QS36" s="6"/>
      <c r="QT36" s="6"/>
      <c r="QU36" s="6"/>
      <c r="QV36" s="6"/>
      <c r="QW36" s="6"/>
      <c r="QX36" s="6"/>
      <c r="QY36" s="6"/>
      <c r="QZ36" s="6"/>
      <c r="RA36" s="6"/>
      <c r="RB36" s="6"/>
      <c r="RC36" s="6"/>
      <c r="RD36" s="6"/>
      <c r="RE36" s="6"/>
      <c r="RF36" s="6"/>
      <c r="RG36" s="6"/>
      <c r="RH36" s="6"/>
      <c r="RI36" s="6"/>
      <c r="RJ36" s="6"/>
      <c r="RK36" s="6"/>
      <c r="RL36" s="6"/>
      <c r="RM36" s="6"/>
      <c r="RN36" s="6"/>
      <c r="RO36" s="6"/>
      <c r="RP36" s="6"/>
      <c r="RQ36" s="6"/>
      <c r="RR36" s="6"/>
      <c r="RS36" s="6"/>
      <c r="RT36" s="6"/>
      <c r="RU36" s="6"/>
      <c r="RV36" s="6"/>
      <c r="RW36" s="6"/>
      <c r="RX36" s="6"/>
      <c r="RY36" s="6"/>
      <c r="RZ36" s="6"/>
      <c r="SA36" s="6"/>
      <c r="SB36" s="6"/>
      <c r="SC36" s="6"/>
      <c r="SD36" s="6"/>
      <c r="SE36" s="6"/>
      <c r="SF36" s="6"/>
      <c r="SG36" s="6"/>
      <c r="SH36" s="6"/>
      <c r="SI36" s="6"/>
      <c r="SJ36" s="6"/>
      <c r="SK36" s="6"/>
      <c r="SL36" s="6"/>
      <c r="SM36" s="6"/>
      <c r="SN36" s="6"/>
      <c r="SO36" s="6"/>
      <c r="SP36" s="6"/>
      <c r="SQ36" s="6"/>
      <c r="SR36" s="6"/>
      <c r="SS36" s="6"/>
      <c r="ST36" s="6"/>
      <c r="SU36" s="6"/>
      <c r="SV36" s="6"/>
      <c r="SW36" s="6"/>
      <c r="SX36" s="6"/>
      <c r="SY36" s="6"/>
      <c r="SZ36" s="6"/>
      <c r="TA36" s="6"/>
      <c r="TB36" s="6"/>
      <c r="TC36" s="6"/>
      <c r="TD36" s="6"/>
      <c r="TE36" s="6"/>
      <c r="TF36" s="6"/>
      <c r="TG36" s="6"/>
      <c r="TH36" s="6"/>
      <c r="TI36" s="6"/>
      <c r="TJ36" s="6"/>
      <c r="TK36" s="6"/>
      <c r="TL36" s="6"/>
      <c r="TM36" s="6"/>
      <c r="TN36" s="6"/>
      <c r="TO36" s="6"/>
      <c r="TP36" s="6"/>
      <c r="TQ36" s="6"/>
      <c r="TR36" s="6"/>
      <c r="TS36" s="6"/>
      <c r="TT36" s="6"/>
      <c r="TU36" s="6"/>
      <c r="TV36" s="6"/>
      <c r="TW36" s="6"/>
      <c r="TX36" s="6"/>
      <c r="TY36" s="6"/>
      <c r="TZ36" s="6"/>
      <c r="UA36" s="6"/>
      <c r="UB36" s="6"/>
      <c r="UC36" s="6"/>
      <c r="UD36" s="6"/>
      <c r="UE36" s="6"/>
      <c r="UF36" s="6"/>
      <c r="UG36" s="6"/>
      <c r="UH36" s="6"/>
      <c r="UI36" s="6"/>
      <c r="UJ36" s="6"/>
      <c r="UK36" s="6"/>
      <c r="UL36" s="6"/>
      <c r="UM36" s="6"/>
      <c r="UN36" s="6"/>
      <c r="UO36" s="6"/>
      <c r="UP36" s="6"/>
      <c r="UQ36" s="6"/>
      <c r="UR36" s="6"/>
      <c r="US36" s="6"/>
      <c r="UT36" s="6"/>
      <c r="UU36" s="6"/>
      <c r="UV36" s="6"/>
      <c r="UW36" s="6"/>
      <c r="UX36" s="6"/>
      <c r="UY36" s="6"/>
      <c r="UZ36" s="6"/>
      <c r="VA36" s="6"/>
      <c r="VB36" s="6"/>
      <c r="VC36" s="6"/>
      <c r="VD36" s="6"/>
      <c r="VE36" s="6"/>
      <c r="VF36" s="6"/>
      <c r="VG36" s="6"/>
      <c r="VH36" s="6"/>
      <c r="VI36" s="6"/>
      <c r="VJ36" s="6"/>
      <c r="VK36" s="6"/>
      <c r="VL36" s="6"/>
      <c r="VM36" s="6"/>
      <c r="VN36" s="6"/>
      <c r="VO36" s="6"/>
      <c r="VP36" s="6"/>
      <c r="VQ36" s="6"/>
      <c r="VR36" s="6"/>
      <c r="VS36" s="6"/>
      <c r="VT36" s="6"/>
      <c r="VU36" s="6"/>
      <c r="VV36" s="6"/>
      <c r="VW36" s="6"/>
      <c r="VX36" s="6"/>
      <c r="VY36" s="6"/>
      <c r="VZ36" s="6"/>
      <c r="WA36" s="6"/>
      <c r="WB36" s="6"/>
      <c r="WC36" s="6"/>
      <c r="WD36" s="6"/>
      <c r="WE36" s="6"/>
      <c r="WF36" s="6"/>
      <c r="WG36" s="6"/>
      <c r="WH36" s="6"/>
      <c r="WI36" s="6"/>
      <c r="WJ36" s="6"/>
      <c r="WK36" s="6"/>
      <c r="WL36" s="6"/>
      <c r="WM36" s="6"/>
      <c r="WN36" s="6"/>
      <c r="WO36" s="6"/>
      <c r="WP36" s="6"/>
      <c r="WQ36" s="6"/>
      <c r="WR36" s="6"/>
      <c r="WS36" s="6"/>
      <c r="WT36" s="6"/>
      <c r="WU36" s="6"/>
      <c r="WV36" s="6"/>
      <c r="WW36" s="6"/>
      <c r="WX36" s="6"/>
      <c r="WY36" s="6"/>
      <c r="WZ36" s="6"/>
      <c r="XA36" s="6"/>
      <c r="XB36" s="6"/>
      <c r="XC36" s="6"/>
      <c r="XD36" s="6"/>
      <c r="XE36" s="6"/>
      <c r="XF36" s="6"/>
      <c r="XG36" s="6"/>
      <c r="XH36" s="6"/>
      <c r="XI36" s="6"/>
      <c r="XJ36" s="6"/>
      <c r="XK36" s="6"/>
      <c r="XL36" s="6"/>
      <c r="XM36" s="6"/>
      <c r="XN36" s="6"/>
      <c r="XO36" s="6"/>
      <c r="XP36" s="6"/>
      <c r="XQ36" s="6"/>
      <c r="XR36" s="6"/>
      <c r="XS36" s="6"/>
      <c r="XT36" s="6"/>
      <c r="XU36" s="6"/>
      <c r="XV36" s="6"/>
      <c r="XW36" s="6"/>
    </row>
    <row r="37" spans="1:647" s="30" customFormat="1" x14ac:dyDescent="0.3">
      <c r="A37" s="1"/>
      <c r="B37" s="115"/>
      <c r="C37" s="117" t="s">
        <v>118</v>
      </c>
      <c r="D37" s="25" t="s">
        <v>57</v>
      </c>
      <c r="E37" s="25" t="s">
        <v>25</v>
      </c>
      <c r="F37" s="25">
        <v>30</v>
      </c>
      <c r="G37" s="25">
        <v>75.739999999999995</v>
      </c>
      <c r="H37" s="25"/>
      <c r="I37" s="25">
        <f t="shared" si="16"/>
        <v>2.52</v>
      </c>
      <c r="J37" s="25"/>
      <c r="K37" s="25" t="s">
        <v>87</v>
      </c>
      <c r="L37" s="25">
        <v>0.02</v>
      </c>
      <c r="M37" s="26">
        <f>L37</f>
        <v>0.02</v>
      </c>
      <c r="N37" s="24">
        <f t="shared" ref="N37:N65" si="18">L37*F37</f>
        <v>0.6</v>
      </c>
      <c r="O37" s="27">
        <f t="shared" si="2"/>
        <v>5</v>
      </c>
      <c r="P37" s="24">
        <f t="shared" si="4"/>
        <v>0.6</v>
      </c>
      <c r="Q37" s="27">
        <f t="shared" si="5"/>
        <v>5</v>
      </c>
      <c r="R37" s="28">
        <f t="shared" si="13"/>
        <v>7.3</v>
      </c>
      <c r="S37" s="29">
        <f t="shared" si="14"/>
        <v>60.833333333333336</v>
      </c>
      <c r="T37" s="1"/>
      <c r="U37" s="1"/>
      <c r="V37" s="5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  <c r="IR37" s="6"/>
      <c r="IS37" s="6"/>
      <c r="IT37" s="6"/>
      <c r="IU37" s="6"/>
      <c r="IV37" s="6"/>
      <c r="IW37" s="6"/>
      <c r="IX37" s="6"/>
      <c r="IY37" s="6"/>
      <c r="IZ37" s="6"/>
      <c r="JA37" s="6"/>
      <c r="JB37" s="6"/>
      <c r="JC37" s="6"/>
      <c r="JD37" s="6"/>
      <c r="JE37" s="6"/>
      <c r="JF37" s="6"/>
      <c r="JG37" s="6"/>
      <c r="JH37" s="6"/>
      <c r="JI37" s="6"/>
      <c r="JJ37" s="6"/>
      <c r="JK37" s="6"/>
      <c r="JL37" s="6"/>
      <c r="JM37" s="6"/>
      <c r="JN37" s="6"/>
      <c r="JO37" s="6"/>
      <c r="JP37" s="6"/>
      <c r="JQ37" s="6"/>
      <c r="JR37" s="6"/>
      <c r="JS37" s="6"/>
      <c r="JT37" s="6"/>
      <c r="JU37" s="6"/>
      <c r="JV37" s="6"/>
      <c r="JW37" s="6"/>
      <c r="JX37" s="6"/>
      <c r="JY37" s="6"/>
      <c r="JZ37" s="6"/>
      <c r="KA37" s="6"/>
      <c r="KB37" s="6"/>
      <c r="KC37" s="6"/>
      <c r="KD37" s="6"/>
      <c r="KE37" s="6"/>
      <c r="KF37" s="6"/>
      <c r="KG37" s="6"/>
      <c r="KH37" s="6"/>
      <c r="KI37" s="6"/>
      <c r="KJ37" s="6"/>
      <c r="KK37" s="6"/>
      <c r="KL37" s="6"/>
      <c r="KM37" s="6"/>
      <c r="KN37" s="6"/>
      <c r="KO37" s="6"/>
      <c r="KP37" s="6"/>
      <c r="KQ37" s="6"/>
      <c r="KR37" s="6"/>
      <c r="KS37" s="6"/>
      <c r="KT37" s="6"/>
      <c r="KU37" s="6"/>
      <c r="KV37" s="6"/>
      <c r="KW37" s="6"/>
      <c r="KX37" s="6"/>
      <c r="KY37" s="6"/>
      <c r="KZ37" s="6"/>
      <c r="LA37" s="6"/>
      <c r="LB37" s="6"/>
      <c r="LC37" s="6"/>
      <c r="LD37" s="6"/>
      <c r="LE37" s="6"/>
      <c r="LF37" s="6"/>
      <c r="LG37" s="6"/>
      <c r="LH37" s="6"/>
      <c r="LI37" s="6"/>
      <c r="LJ37" s="6"/>
      <c r="LK37" s="6"/>
      <c r="LL37" s="6"/>
      <c r="LM37" s="6"/>
      <c r="LN37" s="6"/>
      <c r="LO37" s="6"/>
      <c r="LP37" s="6"/>
      <c r="LQ37" s="6"/>
      <c r="LR37" s="6"/>
      <c r="LS37" s="6"/>
      <c r="LT37" s="6"/>
      <c r="LU37" s="6"/>
      <c r="LV37" s="6"/>
      <c r="LW37" s="6"/>
      <c r="LX37" s="6"/>
      <c r="LY37" s="6"/>
      <c r="LZ37" s="6"/>
      <c r="MA37" s="6"/>
      <c r="MB37" s="6"/>
      <c r="MC37" s="6"/>
      <c r="MD37" s="6"/>
      <c r="ME37" s="6"/>
      <c r="MF37" s="6"/>
      <c r="MG37" s="6"/>
      <c r="MH37" s="6"/>
      <c r="MI37" s="6"/>
      <c r="MJ37" s="6"/>
      <c r="MK37" s="6"/>
      <c r="ML37" s="6"/>
      <c r="MM37" s="6"/>
      <c r="MN37" s="6"/>
      <c r="MO37" s="6"/>
      <c r="MP37" s="6"/>
      <c r="MQ37" s="6"/>
      <c r="MR37" s="6"/>
      <c r="MS37" s="6"/>
      <c r="MT37" s="6"/>
      <c r="MU37" s="6"/>
      <c r="MV37" s="6"/>
      <c r="MW37" s="6"/>
      <c r="MX37" s="6"/>
      <c r="MY37" s="6"/>
      <c r="MZ37" s="6"/>
      <c r="NA37" s="6"/>
      <c r="NB37" s="6"/>
      <c r="NC37" s="6"/>
      <c r="ND37" s="6"/>
      <c r="NE37" s="6"/>
      <c r="NF37" s="6"/>
      <c r="NG37" s="6"/>
      <c r="NH37" s="6"/>
      <c r="NI37" s="6"/>
      <c r="NJ37" s="6"/>
      <c r="NK37" s="6"/>
      <c r="NL37" s="6"/>
      <c r="NM37" s="6"/>
      <c r="NN37" s="6"/>
      <c r="NO37" s="6"/>
      <c r="NP37" s="6"/>
      <c r="NQ37" s="6"/>
      <c r="NR37" s="6"/>
      <c r="NS37" s="6"/>
      <c r="NT37" s="6"/>
      <c r="NU37" s="6"/>
      <c r="NV37" s="6"/>
      <c r="NW37" s="6"/>
      <c r="NX37" s="6"/>
      <c r="NY37" s="6"/>
      <c r="NZ37" s="6"/>
      <c r="OA37" s="6"/>
      <c r="OB37" s="6"/>
      <c r="OC37" s="6"/>
      <c r="OD37" s="6"/>
      <c r="OE37" s="6"/>
      <c r="OF37" s="6"/>
      <c r="OG37" s="6"/>
      <c r="OH37" s="6"/>
      <c r="OI37" s="6"/>
      <c r="OJ37" s="6"/>
      <c r="OK37" s="6"/>
      <c r="OL37" s="6"/>
      <c r="OM37" s="6"/>
      <c r="ON37" s="6"/>
      <c r="OO37" s="6"/>
      <c r="OP37" s="6"/>
      <c r="OQ37" s="6"/>
      <c r="OR37" s="6"/>
      <c r="OS37" s="6"/>
      <c r="OT37" s="6"/>
      <c r="OU37" s="6"/>
      <c r="OV37" s="6"/>
      <c r="OW37" s="6"/>
      <c r="OX37" s="6"/>
      <c r="OY37" s="6"/>
      <c r="OZ37" s="6"/>
      <c r="PA37" s="6"/>
      <c r="PB37" s="6"/>
      <c r="PC37" s="6"/>
      <c r="PD37" s="6"/>
      <c r="PE37" s="6"/>
      <c r="PF37" s="6"/>
      <c r="PG37" s="6"/>
      <c r="PH37" s="6"/>
      <c r="PI37" s="6"/>
      <c r="PJ37" s="6"/>
      <c r="PK37" s="6"/>
      <c r="PL37" s="6"/>
      <c r="PM37" s="6"/>
      <c r="PN37" s="6"/>
      <c r="PO37" s="6"/>
      <c r="PP37" s="6"/>
      <c r="PQ37" s="6"/>
      <c r="PR37" s="6"/>
      <c r="PS37" s="6"/>
      <c r="PT37" s="6"/>
      <c r="PU37" s="6"/>
      <c r="PV37" s="6"/>
      <c r="PW37" s="6"/>
      <c r="PX37" s="6"/>
      <c r="PY37" s="6"/>
      <c r="PZ37" s="6"/>
      <c r="QA37" s="6"/>
      <c r="QB37" s="6"/>
      <c r="QC37" s="6"/>
      <c r="QD37" s="6"/>
      <c r="QE37" s="6"/>
      <c r="QF37" s="6"/>
      <c r="QG37" s="6"/>
      <c r="QH37" s="6"/>
      <c r="QI37" s="6"/>
      <c r="QJ37" s="6"/>
      <c r="QK37" s="6"/>
      <c r="QL37" s="6"/>
      <c r="QM37" s="6"/>
      <c r="QN37" s="6"/>
      <c r="QO37" s="6"/>
      <c r="QP37" s="6"/>
      <c r="QQ37" s="6"/>
      <c r="QR37" s="6"/>
      <c r="QS37" s="6"/>
      <c r="QT37" s="6"/>
      <c r="QU37" s="6"/>
      <c r="QV37" s="6"/>
      <c r="QW37" s="6"/>
      <c r="QX37" s="6"/>
      <c r="QY37" s="6"/>
      <c r="QZ37" s="6"/>
      <c r="RA37" s="6"/>
      <c r="RB37" s="6"/>
      <c r="RC37" s="6"/>
      <c r="RD37" s="6"/>
      <c r="RE37" s="6"/>
      <c r="RF37" s="6"/>
      <c r="RG37" s="6"/>
      <c r="RH37" s="6"/>
      <c r="RI37" s="6"/>
      <c r="RJ37" s="6"/>
      <c r="RK37" s="6"/>
      <c r="RL37" s="6"/>
      <c r="RM37" s="6"/>
      <c r="RN37" s="6"/>
      <c r="RO37" s="6"/>
      <c r="RP37" s="6"/>
      <c r="RQ37" s="6"/>
      <c r="RR37" s="6"/>
      <c r="RS37" s="6"/>
      <c r="RT37" s="6"/>
      <c r="RU37" s="6"/>
      <c r="RV37" s="6"/>
      <c r="RW37" s="6"/>
      <c r="RX37" s="6"/>
      <c r="RY37" s="6"/>
      <c r="RZ37" s="6"/>
      <c r="SA37" s="6"/>
      <c r="SB37" s="6"/>
      <c r="SC37" s="6"/>
      <c r="SD37" s="6"/>
      <c r="SE37" s="6"/>
      <c r="SF37" s="6"/>
      <c r="SG37" s="6"/>
      <c r="SH37" s="6"/>
      <c r="SI37" s="6"/>
      <c r="SJ37" s="6"/>
      <c r="SK37" s="6"/>
      <c r="SL37" s="6"/>
      <c r="SM37" s="6"/>
      <c r="SN37" s="6"/>
      <c r="SO37" s="6"/>
      <c r="SP37" s="6"/>
      <c r="SQ37" s="6"/>
      <c r="SR37" s="6"/>
      <c r="SS37" s="6"/>
      <c r="ST37" s="6"/>
      <c r="SU37" s="6"/>
      <c r="SV37" s="6"/>
      <c r="SW37" s="6"/>
      <c r="SX37" s="6"/>
      <c r="SY37" s="6"/>
      <c r="SZ37" s="6"/>
      <c r="TA37" s="6"/>
      <c r="TB37" s="6"/>
      <c r="TC37" s="6"/>
      <c r="TD37" s="6"/>
      <c r="TE37" s="6"/>
      <c r="TF37" s="6"/>
      <c r="TG37" s="6"/>
      <c r="TH37" s="6"/>
      <c r="TI37" s="6"/>
      <c r="TJ37" s="6"/>
      <c r="TK37" s="6"/>
      <c r="TL37" s="6"/>
      <c r="TM37" s="6"/>
      <c r="TN37" s="6"/>
      <c r="TO37" s="6"/>
      <c r="TP37" s="6"/>
      <c r="TQ37" s="6"/>
      <c r="TR37" s="6"/>
      <c r="TS37" s="6"/>
      <c r="TT37" s="6"/>
      <c r="TU37" s="6"/>
      <c r="TV37" s="6"/>
      <c r="TW37" s="6"/>
      <c r="TX37" s="6"/>
      <c r="TY37" s="6"/>
      <c r="TZ37" s="6"/>
      <c r="UA37" s="6"/>
      <c r="UB37" s="6"/>
      <c r="UC37" s="6"/>
      <c r="UD37" s="6"/>
      <c r="UE37" s="6"/>
      <c r="UF37" s="6"/>
      <c r="UG37" s="6"/>
      <c r="UH37" s="6"/>
      <c r="UI37" s="6"/>
      <c r="UJ37" s="6"/>
      <c r="UK37" s="6"/>
      <c r="UL37" s="6"/>
      <c r="UM37" s="6"/>
      <c r="UN37" s="6"/>
      <c r="UO37" s="6"/>
      <c r="UP37" s="6"/>
      <c r="UQ37" s="6"/>
      <c r="UR37" s="6"/>
      <c r="US37" s="6"/>
      <c r="UT37" s="6"/>
      <c r="UU37" s="6"/>
      <c r="UV37" s="6"/>
      <c r="UW37" s="6"/>
      <c r="UX37" s="6"/>
      <c r="UY37" s="6"/>
      <c r="UZ37" s="6"/>
      <c r="VA37" s="6"/>
      <c r="VB37" s="6"/>
      <c r="VC37" s="6"/>
      <c r="VD37" s="6"/>
      <c r="VE37" s="6"/>
      <c r="VF37" s="6"/>
      <c r="VG37" s="6"/>
      <c r="VH37" s="6"/>
      <c r="VI37" s="6"/>
      <c r="VJ37" s="6"/>
      <c r="VK37" s="6"/>
      <c r="VL37" s="6"/>
      <c r="VM37" s="6"/>
      <c r="VN37" s="6"/>
      <c r="VO37" s="6"/>
      <c r="VP37" s="6"/>
      <c r="VQ37" s="6"/>
      <c r="VR37" s="6"/>
      <c r="VS37" s="6"/>
      <c r="VT37" s="6"/>
      <c r="VU37" s="6"/>
      <c r="VV37" s="6"/>
      <c r="VW37" s="6"/>
      <c r="VX37" s="6"/>
      <c r="VY37" s="6"/>
      <c r="VZ37" s="6"/>
      <c r="WA37" s="6"/>
      <c r="WB37" s="6"/>
      <c r="WC37" s="6"/>
      <c r="WD37" s="6"/>
      <c r="WE37" s="6"/>
      <c r="WF37" s="6"/>
      <c r="WG37" s="6"/>
      <c r="WH37" s="6"/>
      <c r="WI37" s="6"/>
      <c r="WJ37" s="6"/>
      <c r="WK37" s="6"/>
      <c r="WL37" s="6"/>
      <c r="WM37" s="6"/>
      <c r="WN37" s="6"/>
      <c r="WO37" s="6"/>
      <c r="WP37" s="6"/>
      <c r="WQ37" s="6"/>
      <c r="WR37" s="6"/>
      <c r="WS37" s="6"/>
      <c r="WT37" s="6"/>
      <c r="WU37" s="6"/>
      <c r="WV37" s="6"/>
      <c r="WW37" s="6"/>
      <c r="WX37" s="6"/>
      <c r="WY37" s="6"/>
      <c r="WZ37" s="6"/>
      <c r="XA37" s="6"/>
      <c r="XB37" s="6"/>
      <c r="XC37" s="6"/>
      <c r="XD37" s="6"/>
      <c r="XE37" s="6"/>
      <c r="XF37" s="6"/>
      <c r="XG37" s="6"/>
      <c r="XH37" s="6"/>
      <c r="XI37" s="6"/>
      <c r="XJ37" s="6"/>
      <c r="XK37" s="6"/>
      <c r="XL37" s="6"/>
      <c r="XM37" s="6"/>
      <c r="XN37" s="6"/>
      <c r="XO37" s="6"/>
      <c r="XP37" s="6"/>
      <c r="XQ37" s="6"/>
      <c r="XR37" s="6"/>
      <c r="XS37" s="6"/>
      <c r="XT37" s="6"/>
      <c r="XU37" s="6"/>
      <c r="XV37" s="6"/>
      <c r="XW37" s="6"/>
    </row>
    <row r="38" spans="1:647" s="62" customFormat="1" x14ac:dyDescent="0.3">
      <c r="A38" s="1"/>
      <c r="B38" s="115"/>
      <c r="C38" s="111"/>
      <c r="D38" s="64" t="s">
        <v>58</v>
      </c>
      <c r="E38" s="64" t="s">
        <v>26</v>
      </c>
      <c r="F38" s="64">
        <v>60</v>
      </c>
      <c r="G38" s="64">
        <v>75.47</v>
      </c>
      <c r="H38" s="64">
        <v>22.64</v>
      </c>
      <c r="I38" s="64">
        <f t="shared" si="16"/>
        <v>1.26</v>
      </c>
      <c r="J38" s="64">
        <f>ROUND(H38/F38,2)</f>
        <v>0.38</v>
      </c>
      <c r="K38" s="64" t="s">
        <v>136</v>
      </c>
      <c r="L38" s="64">
        <v>0.02</v>
      </c>
      <c r="M38" s="66">
        <f>L38*2</f>
        <v>0.04</v>
      </c>
      <c r="N38" s="63">
        <f t="shared" si="18"/>
        <v>1.2</v>
      </c>
      <c r="O38" s="67">
        <f t="shared" si="2"/>
        <v>10</v>
      </c>
      <c r="P38" s="63">
        <f t="shared" si="4"/>
        <v>1.2</v>
      </c>
      <c r="Q38" s="67">
        <f t="shared" si="5"/>
        <v>10</v>
      </c>
      <c r="R38" s="68">
        <f t="shared" si="13"/>
        <v>14.6</v>
      </c>
      <c r="S38" s="69">
        <f t="shared" si="14"/>
        <v>121.66666666666667</v>
      </c>
      <c r="T38" s="1"/>
      <c r="U38" s="1"/>
      <c r="V38" s="5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  <c r="IR38" s="6"/>
      <c r="IS38" s="6"/>
      <c r="IT38" s="6"/>
      <c r="IU38" s="6"/>
      <c r="IV38" s="6"/>
      <c r="IW38" s="6"/>
      <c r="IX38" s="6"/>
      <c r="IY38" s="6"/>
      <c r="IZ38" s="6"/>
      <c r="JA38" s="6"/>
      <c r="JB38" s="6"/>
      <c r="JC38" s="6"/>
      <c r="JD38" s="6"/>
      <c r="JE38" s="6"/>
      <c r="JF38" s="6"/>
      <c r="JG38" s="6"/>
      <c r="JH38" s="6"/>
      <c r="JI38" s="6"/>
      <c r="JJ38" s="6"/>
      <c r="JK38" s="6"/>
      <c r="JL38" s="6"/>
      <c r="JM38" s="6"/>
      <c r="JN38" s="6"/>
      <c r="JO38" s="6"/>
      <c r="JP38" s="6"/>
      <c r="JQ38" s="6"/>
      <c r="JR38" s="6"/>
      <c r="JS38" s="6"/>
      <c r="JT38" s="6"/>
      <c r="JU38" s="6"/>
      <c r="JV38" s="6"/>
      <c r="JW38" s="6"/>
      <c r="JX38" s="6"/>
      <c r="JY38" s="6"/>
      <c r="JZ38" s="6"/>
      <c r="KA38" s="6"/>
      <c r="KB38" s="6"/>
      <c r="KC38" s="6"/>
      <c r="KD38" s="6"/>
      <c r="KE38" s="6"/>
      <c r="KF38" s="6"/>
      <c r="KG38" s="6"/>
      <c r="KH38" s="6"/>
      <c r="KI38" s="6"/>
      <c r="KJ38" s="6"/>
      <c r="KK38" s="6"/>
      <c r="KL38" s="6"/>
      <c r="KM38" s="6"/>
      <c r="KN38" s="6"/>
      <c r="KO38" s="6"/>
      <c r="KP38" s="6"/>
      <c r="KQ38" s="6"/>
      <c r="KR38" s="6"/>
      <c r="KS38" s="6"/>
      <c r="KT38" s="6"/>
      <c r="KU38" s="6"/>
      <c r="KV38" s="6"/>
      <c r="KW38" s="6"/>
      <c r="KX38" s="6"/>
      <c r="KY38" s="6"/>
      <c r="KZ38" s="6"/>
      <c r="LA38" s="6"/>
      <c r="LB38" s="6"/>
      <c r="LC38" s="6"/>
      <c r="LD38" s="6"/>
      <c r="LE38" s="6"/>
      <c r="LF38" s="6"/>
      <c r="LG38" s="6"/>
      <c r="LH38" s="6"/>
      <c r="LI38" s="6"/>
      <c r="LJ38" s="6"/>
      <c r="LK38" s="6"/>
      <c r="LL38" s="6"/>
      <c r="LM38" s="6"/>
      <c r="LN38" s="6"/>
      <c r="LO38" s="6"/>
      <c r="LP38" s="6"/>
      <c r="LQ38" s="6"/>
      <c r="LR38" s="6"/>
      <c r="LS38" s="6"/>
      <c r="LT38" s="6"/>
      <c r="LU38" s="6"/>
      <c r="LV38" s="6"/>
      <c r="LW38" s="6"/>
      <c r="LX38" s="6"/>
      <c r="LY38" s="6"/>
      <c r="LZ38" s="6"/>
      <c r="MA38" s="6"/>
      <c r="MB38" s="6"/>
      <c r="MC38" s="6"/>
      <c r="MD38" s="6"/>
      <c r="ME38" s="6"/>
      <c r="MF38" s="6"/>
      <c r="MG38" s="6"/>
      <c r="MH38" s="6"/>
      <c r="MI38" s="6"/>
      <c r="MJ38" s="6"/>
      <c r="MK38" s="6"/>
      <c r="ML38" s="6"/>
      <c r="MM38" s="6"/>
      <c r="MN38" s="6"/>
      <c r="MO38" s="6"/>
      <c r="MP38" s="6"/>
      <c r="MQ38" s="6"/>
      <c r="MR38" s="6"/>
      <c r="MS38" s="6"/>
      <c r="MT38" s="6"/>
      <c r="MU38" s="6"/>
      <c r="MV38" s="6"/>
      <c r="MW38" s="6"/>
      <c r="MX38" s="6"/>
      <c r="MY38" s="6"/>
      <c r="MZ38" s="6"/>
      <c r="NA38" s="6"/>
      <c r="NB38" s="6"/>
      <c r="NC38" s="6"/>
      <c r="ND38" s="6"/>
      <c r="NE38" s="6"/>
      <c r="NF38" s="6"/>
      <c r="NG38" s="6"/>
      <c r="NH38" s="6"/>
      <c r="NI38" s="6"/>
      <c r="NJ38" s="6"/>
      <c r="NK38" s="6"/>
      <c r="NL38" s="6"/>
      <c r="NM38" s="6"/>
      <c r="NN38" s="6"/>
      <c r="NO38" s="6"/>
      <c r="NP38" s="6"/>
      <c r="NQ38" s="6"/>
      <c r="NR38" s="6"/>
      <c r="NS38" s="6"/>
      <c r="NT38" s="6"/>
      <c r="NU38" s="6"/>
      <c r="NV38" s="6"/>
      <c r="NW38" s="6"/>
      <c r="NX38" s="6"/>
      <c r="NY38" s="6"/>
      <c r="NZ38" s="6"/>
      <c r="OA38" s="6"/>
      <c r="OB38" s="6"/>
      <c r="OC38" s="6"/>
      <c r="OD38" s="6"/>
      <c r="OE38" s="6"/>
      <c r="OF38" s="6"/>
      <c r="OG38" s="6"/>
      <c r="OH38" s="6"/>
      <c r="OI38" s="6"/>
      <c r="OJ38" s="6"/>
      <c r="OK38" s="6"/>
      <c r="OL38" s="6"/>
      <c r="OM38" s="6"/>
      <c r="ON38" s="6"/>
      <c r="OO38" s="6"/>
      <c r="OP38" s="6"/>
      <c r="OQ38" s="6"/>
      <c r="OR38" s="6"/>
      <c r="OS38" s="6"/>
      <c r="OT38" s="6"/>
      <c r="OU38" s="6"/>
      <c r="OV38" s="6"/>
      <c r="OW38" s="6"/>
      <c r="OX38" s="6"/>
      <c r="OY38" s="6"/>
      <c r="OZ38" s="6"/>
      <c r="PA38" s="6"/>
      <c r="PB38" s="6"/>
      <c r="PC38" s="6"/>
      <c r="PD38" s="6"/>
      <c r="PE38" s="6"/>
      <c r="PF38" s="6"/>
      <c r="PG38" s="6"/>
      <c r="PH38" s="6"/>
      <c r="PI38" s="6"/>
      <c r="PJ38" s="6"/>
      <c r="PK38" s="6"/>
      <c r="PL38" s="6"/>
      <c r="PM38" s="6"/>
      <c r="PN38" s="6"/>
      <c r="PO38" s="6"/>
      <c r="PP38" s="6"/>
      <c r="PQ38" s="6"/>
      <c r="PR38" s="6"/>
      <c r="PS38" s="6"/>
      <c r="PT38" s="6"/>
      <c r="PU38" s="6"/>
      <c r="PV38" s="6"/>
      <c r="PW38" s="6"/>
      <c r="PX38" s="6"/>
      <c r="PY38" s="6"/>
      <c r="PZ38" s="6"/>
      <c r="QA38" s="6"/>
      <c r="QB38" s="6"/>
      <c r="QC38" s="6"/>
      <c r="QD38" s="6"/>
      <c r="QE38" s="6"/>
      <c r="QF38" s="6"/>
      <c r="QG38" s="6"/>
      <c r="QH38" s="6"/>
      <c r="QI38" s="6"/>
      <c r="QJ38" s="6"/>
      <c r="QK38" s="6"/>
      <c r="QL38" s="6"/>
      <c r="QM38" s="6"/>
      <c r="QN38" s="6"/>
      <c r="QO38" s="6"/>
      <c r="QP38" s="6"/>
      <c r="QQ38" s="6"/>
      <c r="QR38" s="6"/>
      <c r="QS38" s="6"/>
      <c r="QT38" s="6"/>
      <c r="QU38" s="6"/>
      <c r="QV38" s="6"/>
      <c r="QW38" s="6"/>
      <c r="QX38" s="6"/>
      <c r="QY38" s="6"/>
      <c r="QZ38" s="6"/>
      <c r="RA38" s="6"/>
      <c r="RB38" s="6"/>
      <c r="RC38" s="6"/>
      <c r="RD38" s="6"/>
      <c r="RE38" s="6"/>
      <c r="RF38" s="6"/>
      <c r="RG38" s="6"/>
      <c r="RH38" s="6"/>
      <c r="RI38" s="6"/>
      <c r="RJ38" s="6"/>
      <c r="RK38" s="6"/>
      <c r="RL38" s="6"/>
      <c r="RM38" s="6"/>
      <c r="RN38" s="6"/>
      <c r="RO38" s="6"/>
      <c r="RP38" s="6"/>
      <c r="RQ38" s="6"/>
      <c r="RR38" s="6"/>
      <c r="RS38" s="6"/>
      <c r="RT38" s="6"/>
      <c r="RU38" s="6"/>
      <c r="RV38" s="6"/>
      <c r="RW38" s="6"/>
      <c r="RX38" s="6"/>
      <c r="RY38" s="6"/>
      <c r="RZ38" s="6"/>
      <c r="SA38" s="6"/>
      <c r="SB38" s="6"/>
      <c r="SC38" s="6"/>
      <c r="SD38" s="6"/>
      <c r="SE38" s="6"/>
      <c r="SF38" s="6"/>
      <c r="SG38" s="6"/>
      <c r="SH38" s="6"/>
      <c r="SI38" s="6"/>
      <c r="SJ38" s="6"/>
      <c r="SK38" s="6"/>
      <c r="SL38" s="6"/>
      <c r="SM38" s="6"/>
      <c r="SN38" s="6"/>
      <c r="SO38" s="6"/>
      <c r="SP38" s="6"/>
      <c r="SQ38" s="6"/>
      <c r="SR38" s="6"/>
      <c r="SS38" s="6"/>
      <c r="ST38" s="6"/>
      <c r="SU38" s="6"/>
      <c r="SV38" s="6"/>
      <c r="SW38" s="6"/>
      <c r="SX38" s="6"/>
      <c r="SY38" s="6"/>
      <c r="SZ38" s="6"/>
      <c r="TA38" s="6"/>
      <c r="TB38" s="6"/>
      <c r="TC38" s="6"/>
      <c r="TD38" s="6"/>
      <c r="TE38" s="6"/>
      <c r="TF38" s="6"/>
      <c r="TG38" s="6"/>
      <c r="TH38" s="6"/>
      <c r="TI38" s="6"/>
      <c r="TJ38" s="6"/>
      <c r="TK38" s="6"/>
      <c r="TL38" s="6"/>
      <c r="TM38" s="6"/>
      <c r="TN38" s="6"/>
      <c r="TO38" s="6"/>
      <c r="TP38" s="6"/>
      <c r="TQ38" s="6"/>
      <c r="TR38" s="6"/>
      <c r="TS38" s="6"/>
      <c r="TT38" s="6"/>
      <c r="TU38" s="6"/>
      <c r="TV38" s="6"/>
      <c r="TW38" s="6"/>
      <c r="TX38" s="6"/>
      <c r="TY38" s="6"/>
      <c r="TZ38" s="6"/>
      <c r="UA38" s="6"/>
      <c r="UB38" s="6"/>
      <c r="UC38" s="6"/>
      <c r="UD38" s="6"/>
      <c r="UE38" s="6"/>
      <c r="UF38" s="6"/>
      <c r="UG38" s="6"/>
      <c r="UH38" s="6"/>
      <c r="UI38" s="6"/>
      <c r="UJ38" s="6"/>
      <c r="UK38" s="6"/>
      <c r="UL38" s="6"/>
      <c r="UM38" s="6"/>
      <c r="UN38" s="6"/>
      <c r="UO38" s="6"/>
      <c r="UP38" s="6"/>
      <c r="UQ38" s="6"/>
      <c r="UR38" s="6"/>
      <c r="US38" s="6"/>
      <c r="UT38" s="6"/>
      <c r="UU38" s="6"/>
      <c r="UV38" s="6"/>
      <c r="UW38" s="6"/>
      <c r="UX38" s="6"/>
      <c r="UY38" s="6"/>
      <c r="UZ38" s="6"/>
      <c r="VA38" s="6"/>
      <c r="VB38" s="6"/>
      <c r="VC38" s="6"/>
      <c r="VD38" s="6"/>
      <c r="VE38" s="6"/>
      <c r="VF38" s="6"/>
      <c r="VG38" s="6"/>
      <c r="VH38" s="6"/>
      <c r="VI38" s="6"/>
      <c r="VJ38" s="6"/>
      <c r="VK38" s="6"/>
      <c r="VL38" s="6"/>
      <c r="VM38" s="6"/>
      <c r="VN38" s="6"/>
      <c r="VO38" s="6"/>
      <c r="VP38" s="6"/>
      <c r="VQ38" s="6"/>
      <c r="VR38" s="6"/>
      <c r="VS38" s="6"/>
      <c r="VT38" s="6"/>
      <c r="VU38" s="6"/>
      <c r="VV38" s="6"/>
      <c r="VW38" s="6"/>
      <c r="VX38" s="6"/>
      <c r="VY38" s="6"/>
      <c r="VZ38" s="6"/>
      <c r="WA38" s="6"/>
      <c r="WB38" s="6"/>
      <c r="WC38" s="6"/>
      <c r="WD38" s="6"/>
      <c r="WE38" s="6"/>
      <c r="WF38" s="6"/>
      <c r="WG38" s="6"/>
      <c r="WH38" s="6"/>
      <c r="WI38" s="6"/>
      <c r="WJ38" s="6"/>
      <c r="WK38" s="6"/>
      <c r="WL38" s="6"/>
      <c r="WM38" s="6"/>
      <c r="WN38" s="6"/>
      <c r="WO38" s="6"/>
      <c r="WP38" s="6"/>
      <c r="WQ38" s="6"/>
      <c r="WR38" s="6"/>
      <c r="WS38" s="6"/>
      <c r="WT38" s="6"/>
      <c r="WU38" s="6"/>
      <c r="WV38" s="6"/>
      <c r="WW38" s="6"/>
      <c r="WX38" s="6"/>
      <c r="WY38" s="6"/>
      <c r="WZ38" s="6"/>
      <c r="XA38" s="6"/>
      <c r="XB38" s="6"/>
      <c r="XC38" s="6"/>
      <c r="XD38" s="6"/>
      <c r="XE38" s="6"/>
      <c r="XF38" s="6"/>
      <c r="XG38" s="6"/>
      <c r="XH38" s="6"/>
      <c r="XI38" s="6"/>
      <c r="XJ38" s="6"/>
      <c r="XK38" s="6"/>
      <c r="XL38" s="6"/>
      <c r="XM38" s="6"/>
      <c r="XN38" s="6"/>
      <c r="XO38" s="6"/>
      <c r="XP38" s="6"/>
      <c r="XQ38" s="6"/>
      <c r="XR38" s="6"/>
      <c r="XS38" s="6"/>
      <c r="XT38" s="6"/>
      <c r="XU38" s="6"/>
      <c r="XV38" s="6"/>
      <c r="XW38" s="6"/>
    </row>
    <row r="39" spans="1:647" s="30" customFormat="1" x14ac:dyDescent="0.3">
      <c r="A39" s="1"/>
      <c r="B39" s="115"/>
      <c r="C39" s="99" t="s">
        <v>119</v>
      </c>
      <c r="D39" s="25" t="s">
        <v>56</v>
      </c>
      <c r="E39" s="25" t="s">
        <v>27</v>
      </c>
      <c r="F39" s="25">
        <v>60</v>
      </c>
      <c r="G39" s="25">
        <v>74.08</v>
      </c>
      <c r="H39" s="25"/>
      <c r="I39" s="25">
        <f t="shared" si="16"/>
        <v>1.23</v>
      </c>
      <c r="J39" s="25"/>
      <c r="K39" s="25" t="s">
        <v>87</v>
      </c>
      <c r="L39" s="25">
        <v>0.02</v>
      </c>
      <c r="M39" s="26">
        <f>L39*2</f>
        <v>0.04</v>
      </c>
      <c r="N39" s="24">
        <f t="shared" si="18"/>
        <v>1.2</v>
      </c>
      <c r="O39" s="27">
        <f t="shared" si="2"/>
        <v>10</v>
      </c>
      <c r="P39" s="24">
        <f t="shared" si="4"/>
        <v>1.2</v>
      </c>
      <c r="Q39" s="27">
        <f t="shared" si="5"/>
        <v>10</v>
      </c>
      <c r="R39" s="28">
        <f t="shared" si="13"/>
        <v>14.6</v>
      </c>
      <c r="S39" s="29">
        <f t="shared" si="14"/>
        <v>121.66666666666667</v>
      </c>
      <c r="T39" s="1"/>
      <c r="U39" s="1"/>
      <c r="V39" s="5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6"/>
      <c r="IH39" s="6"/>
      <c r="II39" s="6"/>
      <c r="IJ39" s="6"/>
      <c r="IK39" s="6"/>
      <c r="IL39" s="6"/>
      <c r="IM39" s="6"/>
      <c r="IN39" s="6"/>
      <c r="IO39" s="6"/>
      <c r="IP39" s="6"/>
      <c r="IQ39" s="6"/>
      <c r="IR39" s="6"/>
      <c r="IS39" s="6"/>
      <c r="IT39" s="6"/>
      <c r="IU39" s="6"/>
      <c r="IV39" s="6"/>
      <c r="IW39" s="6"/>
      <c r="IX39" s="6"/>
      <c r="IY39" s="6"/>
      <c r="IZ39" s="6"/>
      <c r="JA39" s="6"/>
      <c r="JB39" s="6"/>
      <c r="JC39" s="6"/>
      <c r="JD39" s="6"/>
      <c r="JE39" s="6"/>
      <c r="JF39" s="6"/>
      <c r="JG39" s="6"/>
      <c r="JH39" s="6"/>
      <c r="JI39" s="6"/>
      <c r="JJ39" s="6"/>
      <c r="JK39" s="6"/>
      <c r="JL39" s="6"/>
      <c r="JM39" s="6"/>
      <c r="JN39" s="6"/>
      <c r="JO39" s="6"/>
      <c r="JP39" s="6"/>
      <c r="JQ39" s="6"/>
      <c r="JR39" s="6"/>
      <c r="JS39" s="6"/>
      <c r="JT39" s="6"/>
      <c r="JU39" s="6"/>
      <c r="JV39" s="6"/>
      <c r="JW39" s="6"/>
      <c r="JX39" s="6"/>
      <c r="JY39" s="6"/>
      <c r="JZ39" s="6"/>
      <c r="KA39" s="6"/>
      <c r="KB39" s="6"/>
      <c r="KC39" s="6"/>
      <c r="KD39" s="6"/>
      <c r="KE39" s="6"/>
      <c r="KF39" s="6"/>
      <c r="KG39" s="6"/>
      <c r="KH39" s="6"/>
      <c r="KI39" s="6"/>
      <c r="KJ39" s="6"/>
      <c r="KK39" s="6"/>
      <c r="KL39" s="6"/>
      <c r="KM39" s="6"/>
      <c r="KN39" s="6"/>
      <c r="KO39" s="6"/>
      <c r="KP39" s="6"/>
      <c r="KQ39" s="6"/>
      <c r="KR39" s="6"/>
      <c r="KS39" s="6"/>
      <c r="KT39" s="6"/>
      <c r="KU39" s="6"/>
      <c r="KV39" s="6"/>
      <c r="KW39" s="6"/>
      <c r="KX39" s="6"/>
      <c r="KY39" s="6"/>
      <c r="KZ39" s="6"/>
      <c r="LA39" s="6"/>
      <c r="LB39" s="6"/>
      <c r="LC39" s="6"/>
      <c r="LD39" s="6"/>
      <c r="LE39" s="6"/>
      <c r="LF39" s="6"/>
      <c r="LG39" s="6"/>
      <c r="LH39" s="6"/>
      <c r="LI39" s="6"/>
      <c r="LJ39" s="6"/>
      <c r="LK39" s="6"/>
      <c r="LL39" s="6"/>
      <c r="LM39" s="6"/>
      <c r="LN39" s="6"/>
      <c r="LO39" s="6"/>
      <c r="LP39" s="6"/>
      <c r="LQ39" s="6"/>
      <c r="LR39" s="6"/>
      <c r="LS39" s="6"/>
      <c r="LT39" s="6"/>
      <c r="LU39" s="6"/>
      <c r="LV39" s="6"/>
      <c r="LW39" s="6"/>
      <c r="LX39" s="6"/>
      <c r="LY39" s="6"/>
      <c r="LZ39" s="6"/>
      <c r="MA39" s="6"/>
      <c r="MB39" s="6"/>
      <c r="MC39" s="6"/>
      <c r="MD39" s="6"/>
      <c r="ME39" s="6"/>
      <c r="MF39" s="6"/>
      <c r="MG39" s="6"/>
      <c r="MH39" s="6"/>
      <c r="MI39" s="6"/>
      <c r="MJ39" s="6"/>
      <c r="MK39" s="6"/>
      <c r="ML39" s="6"/>
      <c r="MM39" s="6"/>
      <c r="MN39" s="6"/>
      <c r="MO39" s="6"/>
      <c r="MP39" s="6"/>
      <c r="MQ39" s="6"/>
      <c r="MR39" s="6"/>
      <c r="MS39" s="6"/>
      <c r="MT39" s="6"/>
      <c r="MU39" s="6"/>
      <c r="MV39" s="6"/>
      <c r="MW39" s="6"/>
      <c r="MX39" s="6"/>
      <c r="MY39" s="6"/>
      <c r="MZ39" s="6"/>
      <c r="NA39" s="6"/>
      <c r="NB39" s="6"/>
      <c r="NC39" s="6"/>
      <c r="ND39" s="6"/>
      <c r="NE39" s="6"/>
      <c r="NF39" s="6"/>
      <c r="NG39" s="6"/>
      <c r="NH39" s="6"/>
      <c r="NI39" s="6"/>
      <c r="NJ39" s="6"/>
      <c r="NK39" s="6"/>
      <c r="NL39" s="6"/>
      <c r="NM39" s="6"/>
      <c r="NN39" s="6"/>
      <c r="NO39" s="6"/>
      <c r="NP39" s="6"/>
      <c r="NQ39" s="6"/>
      <c r="NR39" s="6"/>
      <c r="NS39" s="6"/>
      <c r="NT39" s="6"/>
      <c r="NU39" s="6"/>
      <c r="NV39" s="6"/>
      <c r="NW39" s="6"/>
      <c r="NX39" s="6"/>
      <c r="NY39" s="6"/>
      <c r="NZ39" s="6"/>
      <c r="OA39" s="6"/>
      <c r="OB39" s="6"/>
      <c r="OC39" s="6"/>
      <c r="OD39" s="6"/>
      <c r="OE39" s="6"/>
      <c r="OF39" s="6"/>
      <c r="OG39" s="6"/>
      <c r="OH39" s="6"/>
      <c r="OI39" s="6"/>
      <c r="OJ39" s="6"/>
      <c r="OK39" s="6"/>
      <c r="OL39" s="6"/>
      <c r="OM39" s="6"/>
      <c r="ON39" s="6"/>
      <c r="OO39" s="6"/>
      <c r="OP39" s="6"/>
      <c r="OQ39" s="6"/>
      <c r="OR39" s="6"/>
      <c r="OS39" s="6"/>
      <c r="OT39" s="6"/>
      <c r="OU39" s="6"/>
      <c r="OV39" s="6"/>
      <c r="OW39" s="6"/>
      <c r="OX39" s="6"/>
      <c r="OY39" s="6"/>
      <c r="OZ39" s="6"/>
      <c r="PA39" s="6"/>
      <c r="PB39" s="6"/>
      <c r="PC39" s="6"/>
      <c r="PD39" s="6"/>
      <c r="PE39" s="6"/>
      <c r="PF39" s="6"/>
      <c r="PG39" s="6"/>
      <c r="PH39" s="6"/>
      <c r="PI39" s="6"/>
      <c r="PJ39" s="6"/>
      <c r="PK39" s="6"/>
      <c r="PL39" s="6"/>
      <c r="PM39" s="6"/>
      <c r="PN39" s="6"/>
      <c r="PO39" s="6"/>
      <c r="PP39" s="6"/>
      <c r="PQ39" s="6"/>
      <c r="PR39" s="6"/>
      <c r="PS39" s="6"/>
      <c r="PT39" s="6"/>
      <c r="PU39" s="6"/>
      <c r="PV39" s="6"/>
      <c r="PW39" s="6"/>
      <c r="PX39" s="6"/>
      <c r="PY39" s="6"/>
      <c r="PZ39" s="6"/>
      <c r="QA39" s="6"/>
      <c r="QB39" s="6"/>
      <c r="QC39" s="6"/>
      <c r="QD39" s="6"/>
      <c r="QE39" s="6"/>
      <c r="QF39" s="6"/>
      <c r="QG39" s="6"/>
      <c r="QH39" s="6"/>
      <c r="QI39" s="6"/>
      <c r="QJ39" s="6"/>
      <c r="QK39" s="6"/>
      <c r="QL39" s="6"/>
      <c r="QM39" s="6"/>
      <c r="QN39" s="6"/>
      <c r="QO39" s="6"/>
      <c r="QP39" s="6"/>
      <c r="QQ39" s="6"/>
      <c r="QR39" s="6"/>
      <c r="QS39" s="6"/>
      <c r="QT39" s="6"/>
      <c r="QU39" s="6"/>
      <c r="QV39" s="6"/>
      <c r="QW39" s="6"/>
      <c r="QX39" s="6"/>
      <c r="QY39" s="6"/>
      <c r="QZ39" s="6"/>
      <c r="RA39" s="6"/>
      <c r="RB39" s="6"/>
      <c r="RC39" s="6"/>
      <c r="RD39" s="6"/>
      <c r="RE39" s="6"/>
      <c r="RF39" s="6"/>
      <c r="RG39" s="6"/>
      <c r="RH39" s="6"/>
      <c r="RI39" s="6"/>
      <c r="RJ39" s="6"/>
      <c r="RK39" s="6"/>
      <c r="RL39" s="6"/>
      <c r="RM39" s="6"/>
      <c r="RN39" s="6"/>
      <c r="RO39" s="6"/>
      <c r="RP39" s="6"/>
      <c r="RQ39" s="6"/>
      <c r="RR39" s="6"/>
      <c r="RS39" s="6"/>
      <c r="RT39" s="6"/>
      <c r="RU39" s="6"/>
      <c r="RV39" s="6"/>
      <c r="RW39" s="6"/>
      <c r="RX39" s="6"/>
      <c r="RY39" s="6"/>
      <c r="RZ39" s="6"/>
      <c r="SA39" s="6"/>
      <c r="SB39" s="6"/>
      <c r="SC39" s="6"/>
      <c r="SD39" s="6"/>
      <c r="SE39" s="6"/>
      <c r="SF39" s="6"/>
      <c r="SG39" s="6"/>
      <c r="SH39" s="6"/>
      <c r="SI39" s="6"/>
      <c r="SJ39" s="6"/>
      <c r="SK39" s="6"/>
      <c r="SL39" s="6"/>
      <c r="SM39" s="6"/>
      <c r="SN39" s="6"/>
      <c r="SO39" s="6"/>
      <c r="SP39" s="6"/>
      <c r="SQ39" s="6"/>
      <c r="SR39" s="6"/>
      <c r="SS39" s="6"/>
      <c r="ST39" s="6"/>
      <c r="SU39" s="6"/>
      <c r="SV39" s="6"/>
      <c r="SW39" s="6"/>
      <c r="SX39" s="6"/>
      <c r="SY39" s="6"/>
      <c r="SZ39" s="6"/>
      <c r="TA39" s="6"/>
      <c r="TB39" s="6"/>
      <c r="TC39" s="6"/>
      <c r="TD39" s="6"/>
      <c r="TE39" s="6"/>
      <c r="TF39" s="6"/>
      <c r="TG39" s="6"/>
      <c r="TH39" s="6"/>
      <c r="TI39" s="6"/>
      <c r="TJ39" s="6"/>
      <c r="TK39" s="6"/>
      <c r="TL39" s="6"/>
      <c r="TM39" s="6"/>
      <c r="TN39" s="6"/>
      <c r="TO39" s="6"/>
      <c r="TP39" s="6"/>
      <c r="TQ39" s="6"/>
      <c r="TR39" s="6"/>
      <c r="TS39" s="6"/>
      <c r="TT39" s="6"/>
      <c r="TU39" s="6"/>
      <c r="TV39" s="6"/>
      <c r="TW39" s="6"/>
      <c r="TX39" s="6"/>
      <c r="TY39" s="6"/>
      <c r="TZ39" s="6"/>
      <c r="UA39" s="6"/>
      <c r="UB39" s="6"/>
      <c r="UC39" s="6"/>
      <c r="UD39" s="6"/>
      <c r="UE39" s="6"/>
      <c r="UF39" s="6"/>
      <c r="UG39" s="6"/>
      <c r="UH39" s="6"/>
      <c r="UI39" s="6"/>
      <c r="UJ39" s="6"/>
      <c r="UK39" s="6"/>
      <c r="UL39" s="6"/>
      <c r="UM39" s="6"/>
      <c r="UN39" s="6"/>
      <c r="UO39" s="6"/>
      <c r="UP39" s="6"/>
      <c r="UQ39" s="6"/>
      <c r="UR39" s="6"/>
      <c r="US39" s="6"/>
      <c r="UT39" s="6"/>
      <c r="UU39" s="6"/>
      <c r="UV39" s="6"/>
      <c r="UW39" s="6"/>
      <c r="UX39" s="6"/>
      <c r="UY39" s="6"/>
      <c r="UZ39" s="6"/>
      <c r="VA39" s="6"/>
      <c r="VB39" s="6"/>
      <c r="VC39" s="6"/>
      <c r="VD39" s="6"/>
      <c r="VE39" s="6"/>
      <c r="VF39" s="6"/>
      <c r="VG39" s="6"/>
      <c r="VH39" s="6"/>
      <c r="VI39" s="6"/>
      <c r="VJ39" s="6"/>
      <c r="VK39" s="6"/>
      <c r="VL39" s="6"/>
      <c r="VM39" s="6"/>
      <c r="VN39" s="6"/>
      <c r="VO39" s="6"/>
      <c r="VP39" s="6"/>
      <c r="VQ39" s="6"/>
      <c r="VR39" s="6"/>
      <c r="VS39" s="6"/>
      <c r="VT39" s="6"/>
      <c r="VU39" s="6"/>
      <c r="VV39" s="6"/>
      <c r="VW39" s="6"/>
      <c r="VX39" s="6"/>
      <c r="VY39" s="6"/>
      <c r="VZ39" s="6"/>
      <c r="WA39" s="6"/>
      <c r="WB39" s="6"/>
      <c r="WC39" s="6"/>
      <c r="WD39" s="6"/>
      <c r="WE39" s="6"/>
      <c r="WF39" s="6"/>
      <c r="WG39" s="6"/>
      <c r="WH39" s="6"/>
      <c r="WI39" s="6"/>
      <c r="WJ39" s="6"/>
      <c r="WK39" s="6"/>
      <c r="WL39" s="6"/>
      <c r="WM39" s="6"/>
      <c r="WN39" s="6"/>
      <c r="WO39" s="6"/>
      <c r="WP39" s="6"/>
      <c r="WQ39" s="6"/>
      <c r="WR39" s="6"/>
      <c r="WS39" s="6"/>
      <c r="WT39" s="6"/>
      <c r="WU39" s="6"/>
      <c r="WV39" s="6"/>
      <c r="WW39" s="6"/>
      <c r="WX39" s="6"/>
      <c r="WY39" s="6"/>
      <c r="WZ39" s="6"/>
      <c r="XA39" s="6"/>
      <c r="XB39" s="6"/>
      <c r="XC39" s="6"/>
      <c r="XD39" s="6"/>
      <c r="XE39" s="6"/>
      <c r="XF39" s="6"/>
      <c r="XG39" s="6"/>
      <c r="XH39" s="6"/>
      <c r="XI39" s="6"/>
      <c r="XJ39" s="6"/>
      <c r="XK39" s="6"/>
      <c r="XL39" s="6"/>
      <c r="XM39" s="6"/>
      <c r="XN39" s="6"/>
      <c r="XO39" s="6"/>
      <c r="XP39" s="6"/>
      <c r="XQ39" s="6"/>
      <c r="XR39" s="6"/>
      <c r="XS39" s="6"/>
      <c r="XT39" s="6"/>
      <c r="XU39" s="6"/>
      <c r="XV39" s="6"/>
      <c r="XW39" s="6"/>
    </row>
    <row r="40" spans="1:647" s="97" customFormat="1" ht="13.5" thickBot="1" x14ac:dyDescent="0.35">
      <c r="A40" s="1"/>
      <c r="B40" s="116"/>
      <c r="C40" s="38" t="s">
        <v>120</v>
      </c>
      <c r="D40" s="92" t="s">
        <v>59</v>
      </c>
      <c r="E40" s="92" t="s">
        <v>42</v>
      </c>
      <c r="F40" s="92">
        <v>30</v>
      </c>
      <c r="G40" s="92">
        <v>70.400000000000006</v>
      </c>
      <c r="H40" s="92"/>
      <c r="I40" s="92">
        <f t="shared" si="16"/>
        <v>2.35</v>
      </c>
      <c r="J40" s="92"/>
      <c r="K40" s="92" t="s">
        <v>87</v>
      </c>
      <c r="L40" s="92">
        <v>0.02</v>
      </c>
      <c r="M40" s="93">
        <f>L40</f>
        <v>0.02</v>
      </c>
      <c r="N40" s="91">
        <f t="shared" si="18"/>
        <v>0.6</v>
      </c>
      <c r="O40" s="94">
        <f t="shared" si="2"/>
        <v>5</v>
      </c>
      <c r="P40" s="91">
        <f t="shared" si="4"/>
        <v>0.6</v>
      </c>
      <c r="Q40" s="94">
        <f t="shared" si="5"/>
        <v>5</v>
      </c>
      <c r="R40" s="95">
        <f t="shared" si="13"/>
        <v>7.3</v>
      </c>
      <c r="S40" s="96">
        <f t="shared" si="14"/>
        <v>60.833333333333336</v>
      </c>
      <c r="T40" s="1"/>
      <c r="U40" s="1"/>
      <c r="V40" s="5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44"/>
      <c r="HV40" s="44"/>
      <c r="HW40" s="44"/>
      <c r="HX40" s="44"/>
      <c r="HY40" s="44"/>
      <c r="HZ40" s="44"/>
      <c r="IA40" s="44"/>
      <c r="IB40" s="44"/>
      <c r="IC40" s="44"/>
      <c r="ID40" s="44"/>
      <c r="IE40" s="44"/>
      <c r="IF40" s="44"/>
      <c r="IG40" s="44"/>
      <c r="IH40" s="44"/>
      <c r="II40" s="44"/>
      <c r="IJ40" s="44"/>
      <c r="IK40" s="44"/>
      <c r="IL40" s="44"/>
      <c r="IM40" s="44"/>
      <c r="IN40" s="44"/>
      <c r="IO40" s="44"/>
      <c r="IP40" s="44"/>
      <c r="IQ40" s="44"/>
      <c r="IR40" s="44"/>
      <c r="IS40" s="44"/>
      <c r="IT40" s="44"/>
      <c r="IU40" s="44"/>
      <c r="IV40" s="44"/>
      <c r="IW40" s="44"/>
      <c r="IX40" s="44"/>
      <c r="IY40" s="44"/>
      <c r="IZ40" s="44"/>
      <c r="JA40" s="44"/>
      <c r="JB40" s="44"/>
      <c r="JC40" s="44"/>
      <c r="JD40" s="44"/>
      <c r="JE40" s="44"/>
      <c r="JF40" s="44"/>
      <c r="JG40" s="44"/>
      <c r="JH40" s="44"/>
      <c r="JI40" s="44"/>
      <c r="JJ40" s="44"/>
      <c r="JK40" s="44"/>
      <c r="JL40" s="44"/>
      <c r="JM40" s="44"/>
      <c r="JN40" s="44"/>
      <c r="JO40" s="44"/>
      <c r="JP40" s="44"/>
      <c r="JQ40" s="44"/>
      <c r="JR40" s="44"/>
      <c r="JS40" s="44"/>
      <c r="JT40" s="44"/>
      <c r="JU40" s="44"/>
      <c r="JV40" s="44"/>
      <c r="JW40" s="44"/>
      <c r="JX40" s="44"/>
      <c r="JY40" s="44"/>
      <c r="JZ40" s="44"/>
      <c r="KA40" s="44"/>
      <c r="KB40" s="44"/>
      <c r="KC40" s="44"/>
      <c r="KD40" s="44"/>
      <c r="KE40" s="44"/>
      <c r="KF40" s="44"/>
      <c r="KG40" s="44"/>
      <c r="KH40" s="44"/>
      <c r="KI40" s="44"/>
      <c r="KJ40" s="44"/>
      <c r="KK40" s="44"/>
      <c r="KL40" s="44"/>
      <c r="KM40" s="44"/>
      <c r="KN40" s="44"/>
      <c r="KO40" s="44"/>
      <c r="KP40" s="44"/>
      <c r="KQ40" s="44"/>
      <c r="KR40" s="44"/>
      <c r="KS40" s="44"/>
      <c r="KT40" s="44"/>
      <c r="KU40" s="44"/>
      <c r="KV40" s="44"/>
      <c r="KW40" s="44"/>
      <c r="KX40" s="44"/>
      <c r="KY40" s="44"/>
      <c r="KZ40" s="44"/>
      <c r="LA40" s="44"/>
      <c r="LB40" s="44"/>
      <c r="LC40" s="44"/>
      <c r="LD40" s="44"/>
      <c r="LE40" s="44"/>
      <c r="LF40" s="44"/>
      <c r="LG40" s="44"/>
      <c r="LH40" s="44"/>
      <c r="LI40" s="44"/>
      <c r="LJ40" s="44"/>
      <c r="LK40" s="44"/>
      <c r="LL40" s="44"/>
      <c r="LM40" s="44"/>
      <c r="LN40" s="44"/>
      <c r="LO40" s="44"/>
      <c r="LP40" s="44"/>
      <c r="LQ40" s="44"/>
      <c r="LR40" s="44"/>
      <c r="LS40" s="44"/>
      <c r="LT40" s="44"/>
      <c r="LU40" s="44"/>
      <c r="LV40" s="44"/>
      <c r="LW40" s="44"/>
      <c r="LX40" s="44"/>
      <c r="LY40" s="44"/>
      <c r="LZ40" s="44"/>
      <c r="MA40" s="44"/>
      <c r="MB40" s="44"/>
      <c r="MC40" s="44"/>
      <c r="MD40" s="44"/>
      <c r="ME40" s="44"/>
      <c r="MF40" s="44"/>
      <c r="MG40" s="44"/>
      <c r="MH40" s="44"/>
      <c r="MI40" s="44"/>
      <c r="MJ40" s="44"/>
      <c r="MK40" s="44"/>
      <c r="ML40" s="44"/>
      <c r="MM40" s="44"/>
      <c r="MN40" s="44"/>
      <c r="MO40" s="44"/>
      <c r="MP40" s="44"/>
      <c r="MQ40" s="44"/>
      <c r="MR40" s="44"/>
      <c r="MS40" s="44"/>
      <c r="MT40" s="44"/>
      <c r="MU40" s="44"/>
      <c r="MV40" s="44"/>
      <c r="MW40" s="44"/>
      <c r="MX40" s="44"/>
      <c r="MY40" s="44"/>
      <c r="MZ40" s="44"/>
      <c r="NA40" s="44"/>
      <c r="NB40" s="44"/>
      <c r="NC40" s="44"/>
      <c r="ND40" s="44"/>
      <c r="NE40" s="44"/>
      <c r="NF40" s="44"/>
      <c r="NG40" s="44"/>
      <c r="NH40" s="44"/>
      <c r="NI40" s="44"/>
      <c r="NJ40" s="44"/>
      <c r="NK40" s="44"/>
      <c r="NL40" s="44"/>
      <c r="NM40" s="44"/>
      <c r="NN40" s="44"/>
      <c r="NO40" s="44"/>
      <c r="NP40" s="44"/>
      <c r="NQ40" s="44"/>
      <c r="NR40" s="44"/>
      <c r="NS40" s="44"/>
      <c r="NT40" s="44"/>
      <c r="NU40" s="44"/>
      <c r="NV40" s="44"/>
      <c r="NW40" s="44"/>
      <c r="NX40" s="44"/>
      <c r="NY40" s="44"/>
      <c r="NZ40" s="44"/>
      <c r="OA40" s="44"/>
      <c r="OB40" s="44"/>
      <c r="OC40" s="44"/>
      <c r="OD40" s="44"/>
      <c r="OE40" s="44"/>
      <c r="OF40" s="44"/>
      <c r="OG40" s="44"/>
      <c r="OH40" s="44"/>
      <c r="OI40" s="44"/>
      <c r="OJ40" s="44"/>
      <c r="OK40" s="44"/>
      <c r="OL40" s="44"/>
      <c r="OM40" s="44"/>
      <c r="ON40" s="44"/>
      <c r="OO40" s="44"/>
      <c r="OP40" s="44"/>
      <c r="OQ40" s="44"/>
      <c r="OR40" s="44"/>
      <c r="OS40" s="44"/>
      <c r="OT40" s="44"/>
      <c r="OU40" s="44"/>
      <c r="OV40" s="44"/>
      <c r="OW40" s="44"/>
      <c r="OX40" s="44"/>
      <c r="OY40" s="44"/>
      <c r="OZ40" s="44"/>
      <c r="PA40" s="44"/>
      <c r="PB40" s="44"/>
      <c r="PC40" s="44"/>
      <c r="PD40" s="44"/>
      <c r="PE40" s="44"/>
      <c r="PF40" s="44"/>
      <c r="PG40" s="44"/>
      <c r="PH40" s="44"/>
      <c r="PI40" s="44"/>
      <c r="PJ40" s="44"/>
      <c r="PK40" s="44"/>
      <c r="PL40" s="44"/>
      <c r="PM40" s="44"/>
      <c r="PN40" s="44"/>
      <c r="PO40" s="44"/>
      <c r="PP40" s="44"/>
      <c r="PQ40" s="44"/>
      <c r="PR40" s="44"/>
      <c r="PS40" s="44"/>
      <c r="PT40" s="44"/>
      <c r="PU40" s="44"/>
      <c r="PV40" s="44"/>
      <c r="PW40" s="44"/>
      <c r="PX40" s="44"/>
      <c r="PY40" s="44"/>
      <c r="PZ40" s="44"/>
      <c r="QA40" s="44"/>
      <c r="QB40" s="44"/>
      <c r="QC40" s="44"/>
      <c r="QD40" s="44"/>
      <c r="QE40" s="44"/>
      <c r="QF40" s="44"/>
      <c r="QG40" s="44"/>
      <c r="QH40" s="44"/>
      <c r="QI40" s="44"/>
      <c r="QJ40" s="44"/>
      <c r="QK40" s="44"/>
      <c r="QL40" s="44"/>
      <c r="QM40" s="44"/>
      <c r="QN40" s="44"/>
      <c r="QO40" s="44"/>
      <c r="QP40" s="44"/>
      <c r="QQ40" s="44"/>
      <c r="QR40" s="44"/>
      <c r="QS40" s="44"/>
      <c r="QT40" s="44"/>
      <c r="QU40" s="44"/>
      <c r="QV40" s="44"/>
      <c r="QW40" s="44"/>
      <c r="QX40" s="44"/>
      <c r="QY40" s="44"/>
      <c r="QZ40" s="44"/>
      <c r="RA40" s="44"/>
      <c r="RB40" s="44"/>
      <c r="RC40" s="44"/>
      <c r="RD40" s="44"/>
      <c r="RE40" s="44"/>
      <c r="RF40" s="44"/>
      <c r="RG40" s="44"/>
      <c r="RH40" s="44"/>
      <c r="RI40" s="44"/>
      <c r="RJ40" s="44"/>
      <c r="RK40" s="44"/>
      <c r="RL40" s="44"/>
      <c r="RM40" s="44"/>
      <c r="RN40" s="44"/>
      <c r="RO40" s="44"/>
      <c r="RP40" s="44"/>
      <c r="RQ40" s="44"/>
      <c r="RR40" s="44"/>
      <c r="RS40" s="44"/>
      <c r="RT40" s="44"/>
      <c r="RU40" s="44"/>
      <c r="RV40" s="44"/>
      <c r="RW40" s="44"/>
      <c r="RX40" s="44"/>
      <c r="RY40" s="44"/>
      <c r="RZ40" s="44"/>
      <c r="SA40" s="44"/>
      <c r="SB40" s="44"/>
      <c r="SC40" s="44"/>
      <c r="SD40" s="44"/>
      <c r="SE40" s="44"/>
      <c r="SF40" s="44"/>
      <c r="SG40" s="44"/>
      <c r="SH40" s="44"/>
      <c r="SI40" s="44"/>
      <c r="SJ40" s="44"/>
      <c r="SK40" s="44"/>
      <c r="SL40" s="44"/>
      <c r="SM40" s="44"/>
      <c r="SN40" s="44"/>
      <c r="SO40" s="44"/>
      <c r="SP40" s="44"/>
      <c r="SQ40" s="44"/>
      <c r="SR40" s="44"/>
      <c r="SS40" s="44"/>
      <c r="ST40" s="44"/>
      <c r="SU40" s="44"/>
      <c r="SV40" s="44"/>
      <c r="SW40" s="44"/>
      <c r="SX40" s="44"/>
      <c r="SY40" s="44"/>
      <c r="SZ40" s="44"/>
      <c r="TA40" s="44"/>
      <c r="TB40" s="44"/>
      <c r="TC40" s="44"/>
      <c r="TD40" s="44"/>
      <c r="TE40" s="44"/>
      <c r="TF40" s="44"/>
      <c r="TG40" s="44"/>
      <c r="TH40" s="44"/>
      <c r="TI40" s="44"/>
      <c r="TJ40" s="44"/>
      <c r="TK40" s="44"/>
      <c r="TL40" s="44"/>
      <c r="TM40" s="44"/>
      <c r="TN40" s="44"/>
      <c r="TO40" s="44"/>
      <c r="TP40" s="44"/>
      <c r="TQ40" s="44"/>
      <c r="TR40" s="44"/>
      <c r="TS40" s="44"/>
      <c r="TT40" s="44"/>
      <c r="TU40" s="44"/>
      <c r="TV40" s="44"/>
      <c r="TW40" s="44"/>
      <c r="TX40" s="44"/>
      <c r="TY40" s="44"/>
      <c r="TZ40" s="44"/>
      <c r="UA40" s="44"/>
      <c r="UB40" s="44"/>
      <c r="UC40" s="44"/>
      <c r="UD40" s="44"/>
      <c r="UE40" s="44"/>
      <c r="UF40" s="44"/>
      <c r="UG40" s="44"/>
      <c r="UH40" s="44"/>
      <c r="UI40" s="44"/>
      <c r="UJ40" s="44"/>
      <c r="UK40" s="44"/>
      <c r="UL40" s="44"/>
      <c r="UM40" s="44"/>
      <c r="UN40" s="44"/>
      <c r="UO40" s="44"/>
      <c r="UP40" s="44"/>
      <c r="UQ40" s="44"/>
      <c r="UR40" s="44"/>
      <c r="US40" s="44"/>
      <c r="UT40" s="44"/>
      <c r="UU40" s="44"/>
      <c r="UV40" s="44"/>
      <c r="UW40" s="44"/>
      <c r="UX40" s="44"/>
      <c r="UY40" s="44"/>
      <c r="UZ40" s="44"/>
      <c r="VA40" s="44"/>
      <c r="VB40" s="44"/>
      <c r="VC40" s="44"/>
      <c r="VD40" s="44"/>
      <c r="VE40" s="44"/>
      <c r="VF40" s="44"/>
      <c r="VG40" s="44"/>
      <c r="VH40" s="44"/>
      <c r="VI40" s="44"/>
      <c r="VJ40" s="44"/>
      <c r="VK40" s="44"/>
      <c r="VL40" s="44"/>
      <c r="VM40" s="44"/>
      <c r="VN40" s="44"/>
      <c r="VO40" s="44"/>
      <c r="VP40" s="44"/>
      <c r="VQ40" s="44"/>
      <c r="VR40" s="44"/>
      <c r="VS40" s="44"/>
      <c r="VT40" s="44"/>
      <c r="VU40" s="44"/>
      <c r="VV40" s="44"/>
      <c r="VW40" s="44"/>
      <c r="VX40" s="44"/>
      <c r="VY40" s="44"/>
      <c r="VZ40" s="44"/>
      <c r="WA40" s="44"/>
      <c r="WB40" s="44"/>
      <c r="WC40" s="44"/>
      <c r="WD40" s="44"/>
      <c r="WE40" s="44"/>
      <c r="WF40" s="44"/>
      <c r="WG40" s="44"/>
      <c r="WH40" s="44"/>
      <c r="WI40" s="44"/>
      <c r="WJ40" s="44"/>
      <c r="WK40" s="44"/>
      <c r="WL40" s="44"/>
      <c r="WM40" s="44"/>
      <c r="WN40" s="44"/>
      <c r="WO40" s="44"/>
      <c r="WP40" s="44"/>
      <c r="WQ40" s="44"/>
      <c r="WR40" s="44"/>
      <c r="WS40" s="44"/>
      <c r="WT40" s="44"/>
      <c r="WU40" s="44"/>
      <c r="WV40" s="44"/>
      <c r="WW40" s="44"/>
      <c r="WX40" s="44"/>
      <c r="WY40" s="44"/>
      <c r="WZ40" s="44"/>
      <c r="XA40" s="44"/>
      <c r="XB40" s="44"/>
      <c r="XC40" s="44"/>
      <c r="XD40" s="44"/>
      <c r="XE40" s="44"/>
      <c r="XF40" s="44"/>
      <c r="XG40" s="44"/>
      <c r="XH40" s="44"/>
      <c r="XI40" s="44"/>
      <c r="XJ40" s="44"/>
      <c r="XK40" s="44"/>
      <c r="XL40" s="44"/>
      <c r="XM40" s="44"/>
      <c r="XN40" s="44"/>
      <c r="XO40" s="44"/>
      <c r="XP40" s="44"/>
      <c r="XQ40" s="44"/>
      <c r="XR40" s="44"/>
      <c r="XS40" s="44"/>
      <c r="XT40" s="44"/>
      <c r="XU40" s="44"/>
      <c r="XV40" s="44"/>
      <c r="XW40" s="44"/>
    </row>
    <row r="41" spans="1:647" s="23" customFormat="1" x14ac:dyDescent="0.3">
      <c r="A41" s="1"/>
      <c r="B41" s="114" t="s">
        <v>28</v>
      </c>
      <c r="C41" s="110" t="s">
        <v>121</v>
      </c>
      <c r="D41" s="17" t="s">
        <v>65</v>
      </c>
      <c r="E41" s="17" t="s">
        <v>29</v>
      </c>
      <c r="F41" s="17">
        <v>120</v>
      </c>
      <c r="G41" s="17">
        <v>140.82</v>
      </c>
      <c r="H41" s="17"/>
      <c r="I41" s="17">
        <f t="shared" si="16"/>
        <v>1.17</v>
      </c>
      <c r="J41" s="17"/>
      <c r="K41" s="17" t="s">
        <v>87</v>
      </c>
      <c r="L41" s="17">
        <v>0.5</v>
      </c>
      <c r="M41" s="18">
        <f>L41*2</f>
        <v>1</v>
      </c>
      <c r="N41" s="19">
        <f t="shared" si="18"/>
        <v>60</v>
      </c>
      <c r="O41" s="20">
        <f t="shared" si="2"/>
        <v>500</v>
      </c>
      <c r="P41" s="19">
        <f t="shared" si="4"/>
        <v>30</v>
      </c>
      <c r="Q41" s="20">
        <f t="shared" si="5"/>
        <v>250</v>
      </c>
      <c r="R41" s="21">
        <f t="shared" si="13"/>
        <v>365</v>
      </c>
      <c r="S41" s="22">
        <f t="shared" si="14"/>
        <v>3041.6666666666665</v>
      </c>
      <c r="T41" s="1"/>
      <c r="U41" s="1"/>
      <c r="V41" s="5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6"/>
      <c r="IH41" s="6"/>
      <c r="II41" s="6"/>
      <c r="IJ41" s="6"/>
      <c r="IK41" s="6"/>
      <c r="IL41" s="6"/>
      <c r="IM41" s="6"/>
      <c r="IN41" s="6"/>
      <c r="IO41" s="6"/>
      <c r="IP41" s="6"/>
      <c r="IQ41" s="6"/>
      <c r="IR41" s="6"/>
      <c r="IS41" s="6"/>
      <c r="IT41" s="6"/>
      <c r="IU41" s="6"/>
      <c r="IV41" s="6"/>
      <c r="IW41" s="6"/>
      <c r="IX41" s="6"/>
      <c r="IY41" s="6"/>
      <c r="IZ41" s="6"/>
      <c r="JA41" s="6"/>
      <c r="JB41" s="6"/>
      <c r="JC41" s="6"/>
      <c r="JD41" s="6"/>
      <c r="JE41" s="6"/>
      <c r="JF41" s="6"/>
      <c r="JG41" s="6"/>
      <c r="JH41" s="6"/>
      <c r="JI41" s="6"/>
      <c r="JJ41" s="6"/>
      <c r="JK41" s="6"/>
      <c r="JL41" s="6"/>
      <c r="JM41" s="6"/>
      <c r="JN41" s="6"/>
      <c r="JO41" s="6"/>
      <c r="JP41" s="6"/>
      <c r="JQ41" s="6"/>
      <c r="JR41" s="6"/>
      <c r="JS41" s="6"/>
      <c r="JT41" s="6"/>
      <c r="JU41" s="6"/>
      <c r="JV41" s="6"/>
      <c r="JW41" s="6"/>
      <c r="JX41" s="6"/>
      <c r="JY41" s="6"/>
      <c r="JZ41" s="6"/>
      <c r="KA41" s="6"/>
      <c r="KB41" s="6"/>
      <c r="KC41" s="6"/>
      <c r="KD41" s="6"/>
      <c r="KE41" s="6"/>
      <c r="KF41" s="6"/>
      <c r="KG41" s="6"/>
      <c r="KH41" s="6"/>
      <c r="KI41" s="6"/>
      <c r="KJ41" s="6"/>
      <c r="KK41" s="6"/>
      <c r="KL41" s="6"/>
      <c r="KM41" s="6"/>
      <c r="KN41" s="6"/>
      <c r="KO41" s="6"/>
      <c r="KP41" s="6"/>
      <c r="KQ41" s="6"/>
      <c r="KR41" s="6"/>
      <c r="KS41" s="6"/>
      <c r="KT41" s="6"/>
      <c r="KU41" s="6"/>
      <c r="KV41" s="6"/>
      <c r="KW41" s="6"/>
      <c r="KX41" s="6"/>
      <c r="KY41" s="6"/>
      <c r="KZ41" s="6"/>
      <c r="LA41" s="6"/>
      <c r="LB41" s="6"/>
      <c r="LC41" s="6"/>
      <c r="LD41" s="6"/>
      <c r="LE41" s="6"/>
      <c r="LF41" s="6"/>
      <c r="LG41" s="6"/>
      <c r="LH41" s="6"/>
      <c r="LI41" s="6"/>
      <c r="LJ41" s="6"/>
      <c r="LK41" s="6"/>
      <c r="LL41" s="6"/>
      <c r="LM41" s="6"/>
      <c r="LN41" s="6"/>
      <c r="LO41" s="6"/>
      <c r="LP41" s="6"/>
      <c r="LQ41" s="6"/>
      <c r="LR41" s="6"/>
      <c r="LS41" s="6"/>
      <c r="LT41" s="6"/>
      <c r="LU41" s="6"/>
      <c r="LV41" s="6"/>
      <c r="LW41" s="6"/>
      <c r="LX41" s="6"/>
      <c r="LY41" s="6"/>
      <c r="LZ41" s="6"/>
      <c r="MA41" s="6"/>
      <c r="MB41" s="6"/>
      <c r="MC41" s="6"/>
      <c r="MD41" s="6"/>
      <c r="ME41" s="6"/>
      <c r="MF41" s="6"/>
      <c r="MG41" s="6"/>
      <c r="MH41" s="6"/>
      <c r="MI41" s="6"/>
      <c r="MJ41" s="6"/>
      <c r="MK41" s="6"/>
      <c r="ML41" s="6"/>
      <c r="MM41" s="6"/>
      <c r="MN41" s="6"/>
      <c r="MO41" s="6"/>
      <c r="MP41" s="6"/>
      <c r="MQ41" s="6"/>
      <c r="MR41" s="6"/>
      <c r="MS41" s="6"/>
      <c r="MT41" s="6"/>
      <c r="MU41" s="6"/>
      <c r="MV41" s="6"/>
      <c r="MW41" s="6"/>
      <c r="MX41" s="6"/>
      <c r="MY41" s="6"/>
      <c r="MZ41" s="6"/>
      <c r="NA41" s="6"/>
      <c r="NB41" s="6"/>
      <c r="NC41" s="6"/>
      <c r="ND41" s="6"/>
      <c r="NE41" s="6"/>
      <c r="NF41" s="6"/>
      <c r="NG41" s="6"/>
      <c r="NH41" s="6"/>
      <c r="NI41" s="6"/>
      <c r="NJ41" s="6"/>
      <c r="NK41" s="6"/>
      <c r="NL41" s="6"/>
      <c r="NM41" s="6"/>
      <c r="NN41" s="6"/>
      <c r="NO41" s="6"/>
      <c r="NP41" s="6"/>
      <c r="NQ41" s="6"/>
      <c r="NR41" s="6"/>
      <c r="NS41" s="6"/>
      <c r="NT41" s="6"/>
      <c r="NU41" s="6"/>
      <c r="NV41" s="6"/>
      <c r="NW41" s="6"/>
      <c r="NX41" s="6"/>
      <c r="NY41" s="6"/>
      <c r="NZ41" s="6"/>
      <c r="OA41" s="6"/>
      <c r="OB41" s="6"/>
      <c r="OC41" s="6"/>
      <c r="OD41" s="6"/>
      <c r="OE41" s="6"/>
      <c r="OF41" s="6"/>
      <c r="OG41" s="6"/>
      <c r="OH41" s="6"/>
      <c r="OI41" s="6"/>
      <c r="OJ41" s="6"/>
      <c r="OK41" s="6"/>
      <c r="OL41" s="6"/>
      <c r="OM41" s="6"/>
      <c r="ON41" s="6"/>
      <c r="OO41" s="6"/>
      <c r="OP41" s="6"/>
      <c r="OQ41" s="6"/>
      <c r="OR41" s="6"/>
      <c r="OS41" s="6"/>
      <c r="OT41" s="6"/>
      <c r="OU41" s="6"/>
      <c r="OV41" s="6"/>
      <c r="OW41" s="6"/>
      <c r="OX41" s="6"/>
      <c r="OY41" s="6"/>
      <c r="OZ41" s="6"/>
      <c r="PA41" s="6"/>
      <c r="PB41" s="6"/>
      <c r="PC41" s="6"/>
      <c r="PD41" s="6"/>
      <c r="PE41" s="6"/>
      <c r="PF41" s="6"/>
      <c r="PG41" s="6"/>
      <c r="PH41" s="6"/>
      <c r="PI41" s="6"/>
      <c r="PJ41" s="6"/>
      <c r="PK41" s="6"/>
      <c r="PL41" s="6"/>
      <c r="PM41" s="6"/>
      <c r="PN41" s="6"/>
      <c r="PO41" s="6"/>
      <c r="PP41" s="6"/>
      <c r="PQ41" s="6"/>
      <c r="PR41" s="6"/>
      <c r="PS41" s="6"/>
      <c r="PT41" s="6"/>
      <c r="PU41" s="6"/>
      <c r="PV41" s="6"/>
      <c r="PW41" s="6"/>
      <c r="PX41" s="6"/>
      <c r="PY41" s="6"/>
      <c r="PZ41" s="6"/>
      <c r="QA41" s="6"/>
      <c r="QB41" s="6"/>
      <c r="QC41" s="6"/>
      <c r="QD41" s="6"/>
      <c r="QE41" s="6"/>
      <c r="QF41" s="6"/>
      <c r="QG41" s="6"/>
      <c r="QH41" s="6"/>
      <c r="QI41" s="6"/>
      <c r="QJ41" s="6"/>
      <c r="QK41" s="6"/>
      <c r="QL41" s="6"/>
      <c r="QM41" s="6"/>
      <c r="QN41" s="6"/>
      <c r="QO41" s="6"/>
      <c r="QP41" s="6"/>
      <c r="QQ41" s="6"/>
      <c r="QR41" s="6"/>
      <c r="QS41" s="6"/>
      <c r="QT41" s="6"/>
      <c r="QU41" s="6"/>
      <c r="QV41" s="6"/>
      <c r="QW41" s="6"/>
      <c r="QX41" s="6"/>
      <c r="QY41" s="6"/>
      <c r="QZ41" s="6"/>
      <c r="RA41" s="6"/>
      <c r="RB41" s="6"/>
      <c r="RC41" s="6"/>
      <c r="RD41" s="6"/>
      <c r="RE41" s="6"/>
      <c r="RF41" s="6"/>
      <c r="RG41" s="6"/>
      <c r="RH41" s="6"/>
      <c r="RI41" s="6"/>
      <c r="RJ41" s="6"/>
      <c r="RK41" s="6"/>
      <c r="RL41" s="6"/>
      <c r="RM41" s="6"/>
      <c r="RN41" s="6"/>
      <c r="RO41" s="6"/>
      <c r="RP41" s="6"/>
      <c r="RQ41" s="6"/>
      <c r="RR41" s="6"/>
      <c r="RS41" s="6"/>
      <c r="RT41" s="6"/>
      <c r="RU41" s="6"/>
      <c r="RV41" s="6"/>
      <c r="RW41" s="6"/>
      <c r="RX41" s="6"/>
      <c r="RY41" s="6"/>
      <c r="RZ41" s="6"/>
      <c r="SA41" s="6"/>
      <c r="SB41" s="6"/>
      <c r="SC41" s="6"/>
      <c r="SD41" s="6"/>
      <c r="SE41" s="6"/>
      <c r="SF41" s="6"/>
      <c r="SG41" s="6"/>
      <c r="SH41" s="6"/>
      <c r="SI41" s="6"/>
      <c r="SJ41" s="6"/>
      <c r="SK41" s="6"/>
      <c r="SL41" s="6"/>
      <c r="SM41" s="6"/>
      <c r="SN41" s="6"/>
      <c r="SO41" s="6"/>
      <c r="SP41" s="6"/>
      <c r="SQ41" s="6"/>
      <c r="SR41" s="6"/>
      <c r="SS41" s="6"/>
      <c r="ST41" s="6"/>
      <c r="SU41" s="6"/>
      <c r="SV41" s="6"/>
      <c r="SW41" s="6"/>
      <c r="SX41" s="6"/>
      <c r="SY41" s="6"/>
      <c r="SZ41" s="6"/>
      <c r="TA41" s="6"/>
      <c r="TB41" s="6"/>
      <c r="TC41" s="6"/>
      <c r="TD41" s="6"/>
      <c r="TE41" s="6"/>
      <c r="TF41" s="6"/>
      <c r="TG41" s="6"/>
      <c r="TH41" s="6"/>
      <c r="TI41" s="6"/>
      <c r="TJ41" s="6"/>
      <c r="TK41" s="6"/>
      <c r="TL41" s="6"/>
      <c r="TM41" s="6"/>
      <c r="TN41" s="6"/>
      <c r="TO41" s="6"/>
      <c r="TP41" s="6"/>
      <c r="TQ41" s="6"/>
      <c r="TR41" s="6"/>
      <c r="TS41" s="6"/>
      <c r="TT41" s="6"/>
      <c r="TU41" s="6"/>
      <c r="TV41" s="6"/>
      <c r="TW41" s="6"/>
      <c r="TX41" s="6"/>
      <c r="TY41" s="6"/>
      <c r="TZ41" s="6"/>
      <c r="UA41" s="6"/>
      <c r="UB41" s="6"/>
      <c r="UC41" s="6"/>
      <c r="UD41" s="6"/>
      <c r="UE41" s="6"/>
      <c r="UF41" s="6"/>
      <c r="UG41" s="6"/>
      <c r="UH41" s="6"/>
      <c r="UI41" s="6"/>
      <c r="UJ41" s="6"/>
      <c r="UK41" s="6"/>
      <c r="UL41" s="6"/>
      <c r="UM41" s="6"/>
      <c r="UN41" s="6"/>
      <c r="UO41" s="6"/>
      <c r="UP41" s="6"/>
      <c r="UQ41" s="6"/>
      <c r="UR41" s="6"/>
      <c r="US41" s="6"/>
      <c r="UT41" s="6"/>
      <c r="UU41" s="6"/>
      <c r="UV41" s="6"/>
      <c r="UW41" s="6"/>
      <c r="UX41" s="6"/>
      <c r="UY41" s="6"/>
      <c r="UZ41" s="6"/>
      <c r="VA41" s="6"/>
      <c r="VB41" s="6"/>
      <c r="VC41" s="6"/>
      <c r="VD41" s="6"/>
      <c r="VE41" s="6"/>
      <c r="VF41" s="6"/>
      <c r="VG41" s="6"/>
      <c r="VH41" s="6"/>
      <c r="VI41" s="6"/>
      <c r="VJ41" s="6"/>
      <c r="VK41" s="6"/>
      <c r="VL41" s="6"/>
      <c r="VM41" s="6"/>
      <c r="VN41" s="6"/>
      <c r="VO41" s="6"/>
      <c r="VP41" s="6"/>
      <c r="VQ41" s="6"/>
      <c r="VR41" s="6"/>
      <c r="VS41" s="6"/>
      <c r="VT41" s="6"/>
      <c r="VU41" s="6"/>
      <c r="VV41" s="6"/>
      <c r="VW41" s="6"/>
      <c r="VX41" s="6"/>
      <c r="VY41" s="6"/>
      <c r="VZ41" s="6"/>
      <c r="WA41" s="6"/>
      <c r="WB41" s="6"/>
      <c r="WC41" s="6"/>
      <c r="WD41" s="6"/>
      <c r="WE41" s="6"/>
      <c r="WF41" s="6"/>
      <c r="WG41" s="6"/>
      <c r="WH41" s="6"/>
      <c r="WI41" s="6"/>
      <c r="WJ41" s="6"/>
      <c r="WK41" s="6"/>
      <c r="WL41" s="6"/>
      <c r="WM41" s="6"/>
      <c r="WN41" s="6"/>
      <c r="WO41" s="6"/>
      <c r="WP41" s="6"/>
      <c r="WQ41" s="6"/>
      <c r="WR41" s="6"/>
      <c r="WS41" s="6"/>
      <c r="WT41" s="6"/>
      <c r="WU41" s="6"/>
      <c r="WV41" s="6"/>
      <c r="WW41" s="6"/>
      <c r="WX41" s="6"/>
      <c r="WY41" s="6"/>
      <c r="WZ41" s="6"/>
      <c r="XA41" s="6"/>
      <c r="XB41" s="6"/>
      <c r="XC41" s="6"/>
      <c r="XD41" s="6"/>
      <c r="XE41" s="6"/>
      <c r="XF41" s="6"/>
      <c r="XG41" s="6"/>
      <c r="XH41" s="6"/>
      <c r="XI41" s="6"/>
      <c r="XJ41" s="6"/>
      <c r="XK41" s="6"/>
      <c r="XL41" s="6"/>
      <c r="XM41" s="6"/>
      <c r="XN41" s="6"/>
      <c r="XO41" s="6"/>
      <c r="XP41" s="6"/>
      <c r="XQ41" s="6"/>
      <c r="XR41" s="6"/>
      <c r="XS41" s="6"/>
      <c r="XT41" s="6"/>
      <c r="XU41" s="6"/>
      <c r="XV41" s="6"/>
      <c r="XW41" s="6"/>
    </row>
    <row r="42" spans="1:647" s="23" customFormat="1" x14ac:dyDescent="0.3">
      <c r="A42" s="1"/>
      <c r="B42" s="115"/>
      <c r="C42" s="120"/>
      <c r="D42" s="31" t="s">
        <v>64</v>
      </c>
      <c r="E42" s="31" t="s">
        <v>29</v>
      </c>
      <c r="F42" s="31">
        <v>120</v>
      </c>
      <c r="G42" s="31">
        <v>195.41</v>
      </c>
      <c r="H42" s="31"/>
      <c r="I42" s="31">
        <f t="shared" si="16"/>
        <v>1.63</v>
      </c>
      <c r="J42" s="31"/>
      <c r="K42" s="31" t="s">
        <v>87</v>
      </c>
      <c r="L42" s="31">
        <v>0.5</v>
      </c>
      <c r="M42" s="32">
        <f t="shared" ref="M42:M57" si="19">L42*2</f>
        <v>1</v>
      </c>
      <c r="N42" s="33">
        <f t="shared" si="18"/>
        <v>60</v>
      </c>
      <c r="O42" s="34">
        <f t="shared" si="2"/>
        <v>500</v>
      </c>
      <c r="P42" s="33">
        <f t="shared" si="4"/>
        <v>30</v>
      </c>
      <c r="Q42" s="34">
        <f t="shared" si="5"/>
        <v>250</v>
      </c>
      <c r="R42" s="35">
        <f t="shared" si="13"/>
        <v>365</v>
      </c>
      <c r="S42" s="36">
        <f t="shared" si="14"/>
        <v>3041.6666666666665</v>
      </c>
      <c r="T42" s="1"/>
      <c r="U42" s="1"/>
      <c r="V42" s="5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6"/>
      <c r="IH42" s="6"/>
      <c r="II42" s="6"/>
      <c r="IJ42" s="6"/>
      <c r="IK42" s="6"/>
      <c r="IL42" s="6"/>
      <c r="IM42" s="6"/>
      <c r="IN42" s="6"/>
      <c r="IO42" s="6"/>
      <c r="IP42" s="6"/>
      <c r="IQ42" s="6"/>
      <c r="IR42" s="6"/>
      <c r="IS42" s="6"/>
      <c r="IT42" s="6"/>
      <c r="IU42" s="6"/>
      <c r="IV42" s="6"/>
      <c r="IW42" s="6"/>
      <c r="IX42" s="6"/>
      <c r="IY42" s="6"/>
      <c r="IZ42" s="6"/>
      <c r="JA42" s="6"/>
      <c r="JB42" s="6"/>
      <c r="JC42" s="6"/>
      <c r="JD42" s="6"/>
      <c r="JE42" s="6"/>
      <c r="JF42" s="6"/>
      <c r="JG42" s="6"/>
      <c r="JH42" s="6"/>
      <c r="JI42" s="6"/>
      <c r="JJ42" s="6"/>
      <c r="JK42" s="6"/>
      <c r="JL42" s="6"/>
      <c r="JM42" s="6"/>
      <c r="JN42" s="6"/>
      <c r="JO42" s="6"/>
      <c r="JP42" s="6"/>
      <c r="JQ42" s="6"/>
      <c r="JR42" s="6"/>
      <c r="JS42" s="6"/>
      <c r="JT42" s="6"/>
      <c r="JU42" s="6"/>
      <c r="JV42" s="6"/>
      <c r="JW42" s="6"/>
      <c r="JX42" s="6"/>
      <c r="JY42" s="6"/>
      <c r="JZ42" s="6"/>
      <c r="KA42" s="6"/>
      <c r="KB42" s="6"/>
      <c r="KC42" s="6"/>
      <c r="KD42" s="6"/>
      <c r="KE42" s="6"/>
      <c r="KF42" s="6"/>
      <c r="KG42" s="6"/>
      <c r="KH42" s="6"/>
      <c r="KI42" s="6"/>
      <c r="KJ42" s="6"/>
      <c r="KK42" s="6"/>
      <c r="KL42" s="6"/>
      <c r="KM42" s="6"/>
      <c r="KN42" s="6"/>
      <c r="KO42" s="6"/>
      <c r="KP42" s="6"/>
      <c r="KQ42" s="6"/>
      <c r="KR42" s="6"/>
      <c r="KS42" s="6"/>
      <c r="KT42" s="6"/>
      <c r="KU42" s="6"/>
      <c r="KV42" s="6"/>
      <c r="KW42" s="6"/>
      <c r="KX42" s="6"/>
      <c r="KY42" s="6"/>
      <c r="KZ42" s="6"/>
      <c r="LA42" s="6"/>
      <c r="LB42" s="6"/>
      <c r="LC42" s="6"/>
      <c r="LD42" s="6"/>
      <c r="LE42" s="6"/>
      <c r="LF42" s="6"/>
      <c r="LG42" s="6"/>
      <c r="LH42" s="6"/>
      <c r="LI42" s="6"/>
      <c r="LJ42" s="6"/>
      <c r="LK42" s="6"/>
      <c r="LL42" s="6"/>
      <c r="LM42" s="6"/>
      <c r="LN42" s="6"/>
      <c r="LO42" s="6"/>
      <c r="LP42" s="6"/>
      <c r="LQ42" s="6"/>
      <c r="LR42" s="6"/>
      <c r="LS42" s="6"/>
      <c r="LT42" s="6"/>
      <c r="LU42" s="6"/>
      <c r="LV42" s="6"/>
      <c r="LW42" s="6"/>
      <c r="LX42" s="6"/>
      <c r="LY42" s="6"/>
      <c r="LZ42" s="6"/>
      <c r="MA42" s="6"/>
      <c r="MB42" s="6"/>
      <c r="MC42" s="6"/>
      <c r="MD42" s="6"/>
      <c r="ME42" s="6"/>
      <c r="MF42" s="6"/>
      <c r="MG42" s="6"/>
      <c r="MH42" s="6"/>
      <c r="MI42" s="6"/>
      <c r="MJ42" s="6"/>
      <c r="MK42" s="6"/>
      <c r="ML42" s="6"/>
      <c r="MM42" s="6"/>
      <c r="MN42" s="6"/>
      <c r="MO42" s="6"/>
      <c r="MP42" s="6"/>
      <c r="MQ42" s="6"/>
      <c r="MR42" s="6"/>
      <c r="MS42" s="6"/>
      <c r="MT42" s="6"/>
      <c r="MU42" s="6"/>
      <c r="MV42" s="6"/>
      <c r="MW42" s="6"/>
      <c r="MX42" s="6"/>
      <c r="MY42" s="6"/>
      <c r="MZ42" s="6"/>
      <c r="NA42" s="6"/>
      <c r="NB42" s="6"/>
      <c r="NC42" s="6"/>
      <c r="ND42" s="6"/>
      <c r="NE42" s="6"/>
      <c r="NF42" s="6"/>
      <c r="NG42" s="6"/>
      <c r="NH42" s="6"/>
      <c r="NI42" s="6"/>
      <c r="NJ42" s="6"/>
      <c r="NK42" s="6"/>
      <c r="NL42" s="6"/>
      <c r="NM42" s="6"/>
      <c r="NN42" s="6"/>
      <c r="NO42" s="6"/>
      <c r="NP42" s="6"/>
      <c r="NQ42" s="6"/>
      <c r="NR42" s="6"/>
      <c r="NS42" s="6"/>
      <c r="NT42" s="6"/>
      <c r="NU42" s="6"/>
      <c r="NV42" s="6"/>
      <c r="NW42" s="6"/>
      <c r="NX42" s="6"/>
      <c r="NY42" s="6"/>
      <c r="NZ42" s="6"/>
      <c r="OA42" s="6"/>
      <c r="OB42" s="6"/>
      <c r="OC42" s="6"/>
      <c r="OD42" s="6"/>
      <c r="OE42" s="6"/>
      <c r="OF42" s="6"/>
      <c r="OG42" s="6"/>
      <c r="OH42" s="6"/>
      <c r="OI42" s="6"/>
      <c r="OJ42" s="6"/>
      <c r="OK42" s="6"/>
      <c r="OL42" s="6"/>
      <c r="OM42" s="6"/>
      <c r="ON42" s="6"/>
      <c r="OO42" s="6"/>
      <c r="OP42" s="6"/>
      <c r="OQ42" s="6"/>
      <c r="OR42" s="6"/>
      <c r="OS42" s="6"/>
      <c r="OT42" s="6"/>
      <c r="OU42" s="6"/>
      <c r="OV42" s="6"/>
      <c r="OW42" s="6"/>
      <c r="OX42" s="6"/>
      <c r="OY42" s="6"/>
      <c r="OZ42" s="6"/>
      <c r="PA42" s="6"/>
      <c r="PB42" s="6"/>
      <c r="PC42" s="6"/>
      <c r="PD42" s="6"/>
      <c r="PE42" s="6"/>
      <c r="PF42" s="6"/>
      <c r="PG42" s="6"/>
      <c r="PH42" s="6"/>
      <c r="PI42" s="6"/>
      <c r="PJ42" s="6"/>
      <c r="PK42" s="6"/>
      <c r="PL42" s="6"/>
      <c r="PM42" s="6"/>
      <c r="PN42" s="6"/>
      <c r="PO42" s="6"/>
      <c r="PP42" s="6"/>
      <c r="PQ42" s="6"/>
      <c r="PR42" s="6"/>
      <c r="PS42" s="6"/>
      <c r="PT42" s="6"/>
      <c r="PU42" s="6"/>
      <c r="PV42" s="6"/>
      <c r="PW42" s="6"/>
      <c r="PX42" s="6"/>
      <c r="PY42" s="6"/>
      <c r="PZ42" s="6"/>
      <c r="QA42" s="6"/>
      <c r="QB42" s="6"/>
      <c r="QC42" s="6"/>
      <c r="QD42" s="6"/>
      <c r="QE42" s="6"/>
      <c r="QF42" s="6"/>
      <c r="QG42" s="6"/>
      <c r="QH42" s="6"/>
      <c r="QI42" s="6"/>
      <c r="QJ42" s="6"/>
      <c r="QK42" s="6"/>
      <c r="QL42" s="6"/>
      <c r="QM42" s="6"/>
      <c r="QN42" s="6"/>
      <c r="QO42" s="6"/>
      <c r="QP42" s="6"/>
      <c r="QQ42" s="6"/>
      <c r="QR42" s="6"/>
      <c r="QS42" s="6"/>
      <c r="QT42" s="6"/>
      <c r="QU42" s="6"/>
      <c r="QV42" s="6"/>
      <c r="QW42" s="6"/>
      <c r="QX42" s="6"/>
      <c r="QY42" s="6"/>
      <c r="QZ42" s="6"/>
      <c r="RA42" s="6"/>
      <c r="RB42" s="6"/>
      <c r="RC42" s="6"/>
      <c r="RD42" s="6"/>
      <c r="RE42" s="6"/>
      <c r="RF42" s="6"/>
      <c r="RG42" s="6"/>
      <c r="RH42" s="6"/>
      <c r="RI42" s="6"/>
      <c r="RJ42" s="6"/>
      <c r="RK42" s="6"/>
      <c r="RL42" s="6"/>
      <c r="RM42" s="6"/>
      <c r="RN42" s="6"/>
      <c r="RO42" s="6"/>
      <c r="RP42" s="6"/>
      <c r="RQ42" s="6"/>
      <c r="RR42" s="6"/>
      <c r="RS42" s="6"/>
      <c r="RT42" s="6"/>
      <c r="RU42" s="6"/>
      <c r="RV42" s="6"/>
      <c r="RW42" s="6"/>
      <c r="RX42" s="6"/>
      <c r="RY42" s="6"/>
      <c r="RZ42" s="6"/>
      <c r="SA42" s="6"/>
      <c r="SB42" s="6"/>
      <c r="SC42" s="6"/>
      <c r="SD42" s="6"/>
      <c r="SE42" s="6"/>
      <c r="SF42" s="6"/>
      <c r="SG42" s="6"/>
      <c r="SH42" s="6"/>
      <c r="SI42" s="6"/>
      <c r="SJ42" s="6"/>
      <c r="SK42" s="6"/>
      <c r="SL42" s="6"/>
      <c r="SM42" s="6"/>
      <c r="SN42" s="6"/>
      <c r="SO42" s="6"/>
      <c r="SP42" s="6"/>
      <c r="SQ42" s="6"/>
      <c r="SR42" s="6"/>
      <c r="SS42" s="6"/>
      <c r="ST42" s="6"/>
      <c r="SU42" s="6"/>
      <c r="SV42" s="6"/>
      <c r="SW42" s="6"/>
      <c r="SX42" s="6"/>
      <c r="SY42" s="6"/>
      <c r="SZ42" s="6"/>
      <c r="TA42" s="6"/>
      <c r="TB42" s="6"/>
      <c r="TC42" s="6"/>
      <c r="TD42" s="6"/>
      <c r="TE42" s="6"/>
      <c r="TF42" s="6"/>
      <c r="TG42" s="6"/>
      <c r="TH42" s="6"/>
      <c r="TI42" s="6"/>
      <c r="TJ42" s="6"/>
      <c r="TK42" s="6"/>
      <c r="TL42" s="6"/>
      <c r="TM42" s="6"/>
      <c r="TN42" s="6"/>
      <c r="TO42" s="6"/>
      <c r="TP42" s="6"/>
      <c r="TQ42" s="6"/>
      <c r="TR42" s="6"/>
      <c r="TS42" s="6"/>
      <c r="TT42" s="6"/>
      <c r="TU42" s="6"/>
      <c r="TV42" s="6"/>
      <c r="TW42" s="6"/>
      <c r="TX42" s="6"/>
      <c r="TY42" s="6"/>
      <c r="TZ42" s="6"/>
      <c r="UA42" s="6"/>
      <c r="UB42" s="6"/>
      <c r="UC42" s="6"/>
      <c r="UD42" s="6"/>
      <c r="UE42" s="6"/>
      <c r="UF42" s="6"/>
      <c r="UG42" s="6"/>
      <c r="UH42" s="6"/>
      <c r="UI42" s="6"/>
      <c r="UJ42" s="6"/>
      <c r="UK42" s="6"/>
      <c r="UL42" s="6"/>
      <c r="UM42" s="6"/>
      <c r="UN42" s="6"/>
      <c r="UO42" s="6"/>
      <c r="UP42" s="6"/>
      <c r="UQ42" s="6"/>
      <c r="UR42" s="6"/>
      <c r="US42" s="6"/>
      <c r="UT42" s="6"/>
      <c r="UU42" s="6"/>
      <c r="UV42" s="6"/>
      <c r="UW42" s="6"/>
      <c r="UX42" s="6"/>
      <c r="UY42" s="6"/>
      <c r="UZ42" s="6"/>
      <c r="VA42" s="6"/>
      <c r="VB42" s="6"/>
      <c r="VC42" s="6"/>
      <c r="VD42" s="6"/>
      <c r="VE42" s="6"/>
      <c r="VF42" s="6"/>
      <c r="VG42" s="6"/>
      <c r="VH42" s="6"/>
      <c r="VI42" s="6"/>
      <c r="VJ42" s="6"/>
      <c r="VK42" s="6"/>
      <c r="VL42" s="6"/>
      <c r="VM42" s="6"/>
      <c r="VN42" s="6"/>
      <c r="VO42" s="6"/>
      <c r="VP42" s="6"/>
      <c r="VQ42" s="6"/>
      <c r="VR42" s="6"/>
      <c r="VS42" s="6"/>
      <c r="VT42" s="6"/>
      <c r="VU42" s="6"/>
      <c r="VV42" s="6"/>
      <c r="VW42" s="6"/>
      <c r="VX42" s="6"/>
      <c r="VY42" s="6"/>
      <c r="VZ42" s="6"/>
      <c r="WA42" s="6"/>
      <c r="WB42" s="6"/>
      <c r="WC42" s="6"/>
      <c r="WD42" s="6"/>
      <c r="WE42" s="6"/>
      <c r="WF42" s="6"/>
      <c r="WG42" s="6"/>
      <c r="WH42" s="6"/>
      <c r="WI42" s="6"/>
      <c r="WJ42" s="6"/>
      <c r="WK42" s="6"/>
      <c r="WL42" s="6"/>
      <c r="WM42" s="6"/>
      <c r="WN42" s="6"/>
      <c r="WO42" s="6"/>
      <c r="WP42" s="6"/>
      <c r="WQ42" s="6"/>
      <c r="WR42" s="6"/>
      <c r="WS42" s="6"/>
      <c r="WT42" s="6"/>
      <c r="WU42" s="6"/>
      <c r="WV42" s="6"/>
      <c r="WW42" s="6"/>
      <c r="WX42" s="6"/>
      <c r="WY42" s="6"/>
      <c r="WZ42" s="6"/>
      <c r="XA42" s="6"/>
      <c r="XB42" s="6"/>
      <c r="XC42" s="6"/>
      <c r="XD42" s="6"/>
      <c r="XE42" s="6"/>
      <c r="XF42" s="6"/>
      <c r="XG42" s="6"/>
      <c r="XH42" s="6"/>
      <c r="XI42" s="6"/>
      <c r="XJ42" s="6"/>
      <c r="XK42" s="6"/>
      <c r="XL42" s="6"/>
      <c r="XM42" s="6"/>
      <c r="XN42" s="6"/>
      <c r="XO42" s="6"/>
      <c r="XP42" s="6"/>
      <c r="XQ42" s="6"/>
      <c r="XR42" s="6"/>
      <c r="XS42" s="6"/>
      <c r="XT42" s="6"/>
      <c r="XU42" s="6"/>
      <c r="XV42" s="6"/>
      <c r="XW42" s="6"/>
    </row>
    <row r="43" spans="1:647" s="30" customFormat="1" x14ac:dyDescent="0.3">
      <c r="A43" s="1"/>
      <c r="B43" s="115"/>
      <c r="C43" s="120"/>
      <c r="D43" s="25" t="s">
        <v>66</v>
      </c>
      <c r="E43" s="25" t="s">
        <v>30</v>
      </c>
      <c r="F43" s="25">
        <v>60</v>
      </c>
      <c r="G43" s="25">
        <v>119.45</v>
      </c>
      <c r="H43" s="25"/>
      <c r="I43" s="25">
        <f t="shared" si="16"/>
        <v>1.99</v>
      </c>
      <c r="J43" s="25"/>
      <c r="K43" s="25" t="s">
        <v>87</v>
      </c>
      <c r="L43" s="25">
        <v>0.02</v>
      </c>
      <c r="M43" s="26">
        <f t="shared" si="19"/>
        <v>0.04</v>
      </c>
      <c r="N43" s="24">
        <f t="shared" si="18"/>
        <v>1.2</v>
      </c>
      <c r="O43" s="27">
        <f t="shared" si="2"/>
        <v>10</v>
      </c>
      <c r="P43" s="24">
        <f t="shared" si="4"/>
        <v>1.2</v>
      </c>
      <c r="Q43" s="27">
        <f t="shared" si="5"/>
        <v>10</v>
      </c>
      <c r="R43" s="28">
        <f t="shared" si="13"/>
        <v>14.6</v>
      </c>
      <c r="S43" s="29">
        <f t="shared" si="14"/>
        <v>121.66666666666667</v>
      </c>
      <c r="T43" s="1"/>
      <c r="U43" s="1"/>
      <c r="V43" s="5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6"/>
      <c r="IH43" s="6"/>
      <c r="II43" s="6"/>
      <c r="IJ43" s="6"/>
      <c r="IK43" s="6"/>
      <c r="IL43" s="6"/>
      <c r="IM43" s="6"/>
      <c r="IN43" s="6"/>
      <c r="IO43" s="6"/>
      <c r="IP43" s="6"/>
      <c r="IQ43" s="6"/>
      <c r="IR43" s="6"/>
      <c r="IS43" s="6"/>
      <c r="IT43" s="6"/>
      <c r="IU43" s="6"/>
      <c r="IV43" s="6"/>
      <c r="IW43" s="6"/>
      <c r="IX43" s="6"/>
      <c r="IY43" s="6"/>
      <c r="IZ43" s="6"/>
      <c r="JA43" s="6"/>
      <c r="JB43" s="6"/>
      <c r="JC43" s="6"/>
      <c r="JD43" s="6"/>
      <c r="JE43" s="6"/>
      <c r="JF43" s="6"/>
      <c r="JG43" s="6"/>
      <c r="JH43" s="6"/>
      <c r="JI43" s="6"/>
      <c r="JJ43" s="6"/>
      <c r="JK43" s="6"/>
      <c r="JL43" s="6"/>
      <c r="JM43" s="6"/>
      <c r="JN43" s="6"/>
      <c r="JO43" s="6"/>
      <c r="JP43" s="6"/>
      <c r="JQ43" s="6"/>
      <c r="JR43" s="6"/>
      <c r="JS43" s="6"/>
      <c r="JT43" s="6"/>
      <c r="JU43" s="6"/>
      <c r="JV43" s="6"/>
      <c r="JW43" s="6"/>
      <c r="JX43" s="6"/>
      <c r="JY43" s="6"/>
      <c r="JZ43" s="6"/>
      <c r="KA43" s="6"/>
      <c r="KB43" s="6"/>
      <c r="KC43" s="6"/>
      <c r="KD43" s="6"/>
      <c r="KE43" s="6"/>
      <c r="KF43" s="6"/>
      <c r="KG43" s="6"/>
      <c r="KH43" s="6"/>
      <c r="KI43" s="6"/>
      <c r="KJ43" s="6"/>
      <c r="KK43" s="6"/>
      <c r="KL43" s="6"/>
      <c r="KM43" s="6"/>
      <c r="KN43" s="6"/>
      <c r="KO43" s="6"/>
      <c r="KP43" s="6"/>
      <c r="KQ43" s="6"/>
      <c r="KR43" s="6"/>
      <c r="KS43" s="6"/>
      <c r="KT43" s="6"/>
      <c r="KU43" s="6"/>
      <c r="KV43" s="6"/>
      <c r="KW43" s="6"/>
      <c r="KX43" s="6"/>
      <c r="KY43" s="6"/>
      <c r="KZ43" s="6"/>
      <c r="LA43" s="6"/>
      <c r="LB43" s="6"/>
      <c r="LC43" s="6"/>
      <c r="LD43" s="6"/>
      <c r="LE43" s="6"/>
      <c r="LF43" s="6"/>
      <c r="LG43" s="6"/>
      <c r="LH43" s="6"/>
      <c r="LI43" s="6"/>
      <c r="LJ43" s="6"/>
      <c r="LK43" s="6"/>
      <c r="LL43" s="6"/>
      <c r="LM43" s="6"/>
      <c r="LN43" s="6"/>
      <c r="LO43" s="6"/>
      <c r="LP43" s="6"/>
      <c r="LQ43" s="6"/>
      <c r="LR43" s="6"/>
      <c r="LS43" s="6"/>
      <c r="LT43" s="6"/>
      <c r="LU43" s="6"/>
      <c r="LV43" s="6"/>
      <c r="LW43" s="6"/>
      <c r="LX43" s="6"/>
      <c r="LY43" s="6"/>
      <c r="LZ43" s="6"/>
      <c r="MA43" s="6"/>
      <c r="MB43" s="6"/>
      <c r="MC43" s="6"/>
      <c r="MD43" s="6"/>
      <c r="ME43" s="6"/>
      <c r="MF43" s="6"/>
      <c r="MG43" s="6"/>
      <c r="MH43" s="6"/>
      <c r="MI43" s="6"/>
      <c r="MJ43" s="6"/>
      <c r="MK43" s="6"/>
      <c r="ML43" s="6"/>
      <c r="MM43" s="6"/>
      <c r="MN43" s="6"/>
      <c r="MO43" s="6"/>
      <c r="MP43" s="6"/>
      <c r="MQ43" s="6"/>
      <c r="MR43" s="6"/>
      <c r="MS43" s="6"/>
      <c r="MT43" s="6"/>
      <c r="MU43" s="6"/>
      <c r="MV43" s="6"/>
      <c r="MW43" s="6"/>
      <c r="MX43" s="6"/>
      <c r="MY43" s="6"/>
      <c r="MZ43" s="6"/>
      <c r="NA43" s="6"/>
      <c r="NB43" s="6"/>
      <c r="NC43" s="6"/>
      <c r="ND43" s="6"/>
      <c r="NE43" s="6"/>
      <c r="NF43" s="6"/>
      <c r="NG43" s="6"/>
      <c r="NH43" s="6"/>
      <c r="NI43" s="6"/>
      <c r="NJ43" s="6"/>
      <c r="NK43" s="6"/>
      <c r="NL43" s="6"/>
      <c r="NM43" s="6"/>
      <c r="NN43" s="6"/>
      <c r="NO43" s="6"/>
      <c r="NP43" s="6"/>
      <c r="NQ43" s="6"/>
      <c r="NR43" s="6"/>
      <c r="NS43" s="6"/>
      <c r="NT43" s="6"/>
      <c r="NU43" s="6"/>
      <c r="NV43" s="6"/>
      <c r="NW43" s="6"/>
      <c r="NX43" s="6"/>
      <c r="NY43" s="6"/>
      <c r="NZ43" s="6"/>
      <c r="OA43" s="6"/>
      <c r="OB43" s="6"/>
      <c r="OC43" s="6"/>
      <c r="OD43" s="6"/>
      <c r="OE43" s="6"/>
      <c r="OF43" s="6"/>
      <c r="OG43" s="6"/>
      <c r="OH43" s="6"/>
      <c r="OI43" s="6"/>
      <c r="OJ43" s="6"/>
      <c r="OK43" s="6"/>
      <c r="OL43" s="6"/>
      <c r="OM43" s="6"/>
      <c r="ON43" s="6"/>
      <c r="OO43" s="6"/>
      <c r="OP43" s="6"/>
      <c r="OQ43" s="6"/>
      <c r="OR43" s="6"/>
      <c r="OS43" s="6"/>
      <c r="OT43" s="6"/>
      <c r="OU43" s="6"/>
      <c r="OV43" s="6"/>
      <c r="OW43" s="6"/>
      <c r="OX43" s="6"/>
      <c r="OY43" s="6"/>
      <c r="OZ43" s="6"/>
      <c r="PA43" s="6"/>
      <c r="PB43" s="6"/>
      <c r="PC43" s="6"/>
      <c r="PD43" s="6"/>
      <c r="PE43" s="6"/>
      <c r="PF43" s="6"/>
      <c r="PG43" s="6"/>
      <c r="PH43" s="6"/>
      <c r="PI43" s="6"/>
      <c r="PJ43" s="6"/>
      <c r="PK43" s="6"/>
      <c r="PL43" s="6"/>
      <c r="PM43" s="6"/>
      <c r="PN43" s="6"/>
      <c r="PO43" s="6"/>
      <c r="PP43" s="6"/>
      <c r="PQ43" s="6"/>
      <c r="PR43" s="6"/>
      <c r="PS43" s="6"/>
      <c r="PT43" s="6"/>
      <c r="PU43" s="6"/>
      <c r="PV43" s="6"/>
      <c r="PW43" s="6"/>
      <c r="PX43" s="6"/>
      <c r="PY43" s="6"/>
      <c r="PZ43" s="6"/>
      <c r="QA43" s="6"/>
      <c r="QB43" s="6"/>
      <c r="QC43" s="6"/>
      <c r="QD43" s="6"/>
      <c r="QE43" s="6"/>
      <c r="QF43" s="6"/>
      <c r="QG43" s="6"/>
      <c r="QH43" s="6"/>
      <c r="QI43" s="6"/>
      <c r="QJ43" s="6"/>
      <c r="QK43" s="6"/>
      <c r="QL43" s="6"/>
      <c r="QM43" s="6"/>
      <c r="QN43" s="6"/>
      <c r="QO43" s="6"/>
      <c r="QP43" s="6"/>
      <c r="QQ43" s="6"/>
      <c r="QR43" s="6"/>
      <c r="QS43" s="6"/>
      <c r="QT43" s="6"/>
      <c r="QU43" s="6"/>
      <c r="QV43" s="6"/>
      <c r="QW43" s="6"/>
      <c r="QX43" s="6"/>
      <c r="QY43" s="6"/>
      <c r="QZ43" s="6"/>
      <c r="RA43" s="6"/>
      <c r="RB43" s="6"/>
      <c r="RC43" s="6"/>
      <c r="RD43" s="6"/>
      <c r="RE43" s="6"/>
      <c r="RF43" s="6"/>
      <c r="RG43" s="6"/>
      <c r="RH43" s="6"/>
      <c r="RI43" s="6"/>
      <c r="RJ43" s="6"/>
      <c r="RK43" s="6"/>
      <c r="RL43" s="6"/>
      <c r="RM43" s="6"/>
      <c r="RN43" s="6"/>
      <c r="RO43" s="6"/>
      <c r="RP43" s="6"/>
      <c r="RQ43" s="6"/>
      <c r="RR43" s="6"/>
      <c r="RS43" s="6"/>
      <c r="RT43" s="6"/>
      <c r="RU43" s="6"/>
      <c r="RV43" s="6"/>
      <c r="RW43" s="6"/>
      <c r="RX43" s="6"/>
      <c r="RY43" s="6"/>
      <c r="RZ43" s="6"/>
      <c r="SA43" s="6"/>
      <c r="SB43" s="6"/>
      <c r="SC43" s="6"/>
      <c r="SD43" s="6"/>
      <c r="SE43" s="6"/>
      <c r="SF43" s="6"/>
      <c r="SG43" s="6"/>
      <c r="SH43" s="6"/>
      <c r="SI43" s="6"/>
      <c r="SJ43" s="6"/>
      <c r="SK43" s="6"/>
      <c r="SL43" s="6"/>
      <c r="SM43" s="6"/>
      <c r="SN43" s="6"/>
      <c r="SO43" s="6"/>
      <c r="SP43" s="6"/>
      <c r="SQ43" s="6"/>
      <c r="SR43" s="6"/>
      <c r="SS43" s="6"/>
      <c r="ST43" s="6"/>
      <c r="SU43" s="6"/>
      <c r="SV43" s="6"/>
      <c r="SW43" s="6"/>
      <c r="SX43" s="6"/>
      <c r="SY43" s="6"/>
      <c r="SZ43" s="6"/>
      <c r="TA43" s="6"/>
      <c r="TB43" s="6"/>
      <c r="TC43" s="6"/>
      <c r="TD43" s="6"/>
      <c r="TE43" s="6"/>
      <c r="TF43" s="6"/>
      <c r="TG43" s="6"/>
      <c r="TH43" s="6"/>
      <c r="TI43" s="6"/>
      <c r="TJ43" s="6"/>
      <c r="TK43" s="6"/>
      <c r="TL43" s="6"/>
      <c r="TM43" s="6"/>
      <c r="TN43" s="6"/>
      <c r="TO43" s="6"/>
      <c r="TP43" s="6"/>
      <c r="TQ43" s="6"/>
      <c r="TR43" s="6"/>
      <c r="TS43" s="6"/>
      <c r="TT43" s="6"/>
      <c r="TU43" s="6"/>
      <c r="TV43" s="6"/>
      <c r="TW43" s="6"/>
      <c r="TX43" s="6"/>
      <c r="TY43" s="6"/>
      <c r="TZ43" s="6"/>
      <c r="UA43" s="6"/>
      <c r="UB43" s="6"/>
      <c r="UC43" s="6"/>
      <c r="UD43" s="6"/>
      <c r="UE43" s="6"/>
      <c r="UF43" s="6"/>
      <c r="UG43" s="6"/>
      <c r="UH43" s="6"/>
      <c r="UI43" s="6"/>
      <c r="UJ43" s="6"/>
      <c r="UK43" s="6"/>
      <c r="UL43" s="6"/>
      <c r="UM43" s="6"/>
      <c r="UN43" s="6"/>
      <c r="UO43" s="6"/>
      <c r="UP43" s="6"/>
      <c r="UQ43" s="6"/>
      <c r="UR43" s="6"/>
      <c r="US43" s="6"/>
      <c r="UT43" s="6"/>
      <c r="UU43" s="6"/>
      <c r="UV43" s="6"/>
      <c r="UW43" s="6"/>
      <c r="UX43" s="6"/>
      <c r="UY43" s="6"/>
      <c r="UZ43" s="6"/>
      <c r="VA43" s="6"/>
      <c r="VB43" s="6"/>
      <c r="VC43" s="6"/>
      <c r="VD43" s="6"/>
      <c r="VE43" s="6"/>
      <c r="VF43" s="6"/>
      <c r="VG43" s="6"/>
      <c r="VH43" s="6"/>
      <c r="VI43" s="6"/>
      <c r="VJ43" s="6"/>
      <c r="VK43" s="6"/>
      <c r="VL43" s="6"/>
      <c r="VM43" s="6"/>
      <c r="VN43" s="6"/>
      <c r="VO43" s="6"/>
      <c r="VP43" s="6"/>
      <c r="VQ43" s="6"/>
      <c r="VR43" s="6"/>
      <c r="VS43" s="6"/>
      <c r="VT43" s="6"/>
      <c r="VU43" s="6"/>
      <c r="VV43" s="6"/>
      <c r="VW43" s="6"/>
      <c r="VX43" s="6"/>
      <c r="VY43" s="6"/>
      <c r="VZ43" s="6"/>
      <c r="WA43" s="6"/>
      <c r="WB43" s="6"/>
      <c r="WC43" s="6"/>
      <c r="WD43" s="6"/>
      <c r="WE43" s="6"/>
      <c r="WF43" s="6"/>
      <c r="WG43" s="6"/>
      <c r="WH43" s="6"/>
      <c r="WI43" s="6"/>
      <c r="WJ43" s="6"/>
      <c r="WK43" s="6"/>
      <c r="WL43" s="6"/>
      <c r="WM43" s="6"/>
      <c r="WN43" s="6"/>
      <c r="WO43" s="6"/>
      <c r="WP43" s="6"/>
      <c r="WQ43" s="6"/>
      <c r="WR43" s="6"/>
      <c r="WS43" s="6"/>
      <c r="WT43" s="6"/>
      <c r="WU43" s="6"/>
      <c r="WV43" s="6"/>
      <c r="WW43" s="6"/>
      <c r="WX43" s="6"/>
      <c r="WY43" s="6"/>
      <c r="WZ43" s="6"/>
      <c r="XA43" s="6"/>
      <c r="XB43" s="6"/>
      <c r="XC43" s="6"/>
      <c r="XD43" s="6"/>
      <c r="XE43" s="6"/>
      <c r="XF43" s="6"/>
      <c r="XG43" s="6"/>
      <c r="XH43" s="6"/>
      <c r="XI43" s="6"/>
      <c r="XJ43" s="6"/>
      <c r="XK43" s="6"/>
      <c r="XL43" s="6"/>
      <c r="XM43" s="6"/>
      <c r="XN43" s="6"/>
      <c r="XO43" s="6"/>
      <c r="XP43" s="6"/>
      <c r="XQ43" s="6"/>
      <c r="XR43" s="6"/>
      <c r="XS43" s="6"/>
      <c r="XT43" s="6"/>
      <c r="XU43" s="6"/>
      <c r="XV43" s="6"/>
      <c r="XW43" s="6"/>
    </row>
    <row r="44" spans="1:647" s="30" customFormat="1" x14ac:dyDescent="0.3">
      <c r="A44" s="1"/>
      <c r="B44" s="115"/>
      <c r="C44" s="120"/>
      <c r="D44" s="25" t="s">
        <v>66</v>
      </c>
      <c r="E44" s="25" t="s">
        <v>138</v>
      </c>
      <c r="F44" s="25">
        <v>60</v>
      </c>
      <c r="G44" s="25">
        <v>63.68</v>
      </c>
      <c r="H44" s="25"/>
      <c r="I44" s="25">
        <f t="shared" si="16"/>
        <v>1.06</v>
      </c>
      <c r="J44" s="25"/>
      <c r="K44" s="25" t="s">
        <v>87</v>
      </c>
      <c r="L44" s="25">
        <v>0.02</v>
      </c>
      <c r="M44" s="26">
        <f t="shared" si="19"/>
        <v>0.04</v>
      </c>
      <c r="N44" s="24">
        <f t="shared" si="18"/>
        <v>1.2</v>
      </c>
      <c r="O44" s="27">
        <f t="shared" si="2"/>
        <v>10</v>
      </c>
      <c r="P44" s="24">
        <f t="shared" si="4"/>
        <v>1.2</v>
      </c>
      <c r="Q44" s="27">
        <f t="shared" si="5"/>
        <v>10</v>
      </c>
      <c r="R44" s="28">
        <f t="shared" si="13"/>
        <v>14.6</v>
      </c>
      <c r="S44" s="29">
        <f t="shared" si="14"/>
        <v>121.66666666666667</v>
      </c>
      <c r="T44" s="1"/>
      <c r="U44" s="1"/>
      <c r="V44" s="5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6"/>
      <c r="IH44" s="6"/>
      <c r="II44" s="6"/>
      <c r="IJ44" s="6"/>
      <c r="IK44" s="6"/>
      <c r="IL44" s="6"/>
      <c r="IM44" s="6"/>
      <c r="IN44" s="6"/>
      <c r="IO44" s="6"/>
      <c r="IP44" s="6"/>
      <c r="IQ44" s="6"/>
      <c r="IR44" s="6"/>
      <c r="IS44" s="6"/>
      <c r="IT44" s="6"/>
      <c r="IU44" s="6"/>
      <c r="IV44" s="6"/>
      <c r="IW44" s="6"/>
      <c r="IX44" s="6"/>
      <c r="IY44" s="6"/>
      <c r="IZ44" s="6"/>
      <c r="JA44" s="6"/>
      <c r="JB44" s="6"/>
      <c r="JC44" s="6"/>
      <c r="JD44" s="6"/>
      <c r="JE44" s="6"/>
      <c r="JF44" s="6"/>
      <c r="JG44" s="6"/>
      <c r="JH44" s="6"/>
      <c r="JI44" s="6"/>
      <c r="JJ44" s="6"/>
      <c r="JK44" s="6"/>
      <c r="JL44" s="6"/>
      <c r="JM44" s="6"/>
      <c r="JN44" s="6"/>
      <c r="JO44" s="6"/>
      <c r="JP44" s="6"/>
      <c r="JQ44" s="6"/>
      <c r="JR44" s="6"/>
      <c r="JS44" s="6"/>
      <c r="JT44" s="6"/>
      <c r="JU44" s="6"/>
      <c r="JV44" s="6"/>
      <c r="JW44" s="6"/>
      <c r="JX44" s="6"/>
      <c r="JY44" s="6"/>
      <c r="JZ44" s="6"/>
      <c r="KA44" s="6"/>
      <c r="KB44" s="6"/>
      <c r="KC44" s="6"/>
      <c r="KD44" s="6"/>
      <c r="KE44" s="6"/>
      <c r="KF44" s="6"/>
      <c r="KG44" s="6"/>
      <c r="KH44" s="6"/>
      <c r="KI44" s="6"/>
      <c r="KJ44" s="6"/>
      <c r="KK44" s="6"/>
      <c r="KL44" s="6"/>
      <c r="KM44" s="6"/>
      <c r="KN44" s="6"/>
      <c r="KO44" s="6"/>
      <c r="KP44" s="6"/>
      <c r="KQ44" s="6"/>
      <c r="KR44" s="6"/>
      <c r="KS44" s="6"/>
      <c r="KT44" s="6"/>
      <c r="KU44" s="6"/>
      <c r="KV44" s="6"/>
      <c r="KW44" s="6"/>
      <c r="KX44" s="6"/>
      <c r="KY44" s="6"/>
      <c r="KZ44" s="6"/>
      <c r="LA44" s="6"/>
      <c r="LB44" s="6"/>
      <c r="LC44" s="6"/>
      <c r="LD44" s="6"/>
      <c r="LE44" s="6"/>
      <c r="LF44" s="6"/>
      <c r="LG44" s="6"/>
      <c r="LH44" s="6"/>
      <c r="LI44" s="6"/>
      <c r="LJ44" s="6"/>
      <c r="LK44" s="6"/>
      <c r="LL44" s="6"/>
      <c r="LM44" s="6"/>
      <c r="LN44" s="6"/>
      <c r="LO44" s="6"/>
      <c r="LP44" s="6"/>
      <c r="LQ44" s="6"/>
      <c r="LR44" s="6"/>
      <c r="LS44" s="6"/>
      <c r="LT44" s="6"/>
      <c r="LU44" s="6"/>
      <c r="LV44" s="6"/>
      <c r="LW44" s="6"/>
      <c r="LX44" s="6"/>
      <c r="LY44" s="6"/>
      <c r="LZ44" s="6"/>
      <c r="MA44" s="6"/>
      <c r="MB44" s="6"/>
      <c r="MC44" s="6"/>
      <c r="MD44" s="6"/>
      <c r="ME44" s="6"/>
      <c r="MF44" s="6"/>
      <c r="MG44" s="6"/>
      <c r="MH44" s="6"/>
      <c r="MI44" s="6"/>
      <c r="MJ44" s="6"/>
      <c r="MK44" s="6"/>
      <c r="ML44" s="6"/>
      <c r="MM44" s="6"/>
      <c r="MN44" s="6"/>
      <c r="MO44" s="6"/>
      <c r="MP44" s="6"/>
      <c r="MQ44" s="6"/>
      <c r="MR44" s="6"/>
      <c r="MS44" s="6"/>
      <c r="MT44" s="6"/>
      <c r="MU44" s="6"/>
      <c r="MV44" s="6"/>
      <c r="MW44" s="6"/>
      <c r="MX44" s="6"/>
      <c r="MY44" s="6"/>
      <c r="MZ44" s="6"/>
      <c r="NA44" s="6"/>
      <c r="NB44" s="6"/>
      <c r="NC44" s="6"/>
      <c r="ND44" s="6"/>
      <c r="NE44" s="6"/>
      <c r="NF44" s="6"/>
      <c r="NG44" s="6"/>
      <c r="NH44" s="6"/>
      <c r="NI44" s="6"/>
      <c r="NJ44" s="6"/>
      <c r="NK44" s="6"/>
      <c r="NL44" s="6"/>
      <c r="NM44" s="6"/>
      <c r="NN44" s="6"/>
      <c r="NO44" s="6"/>
      <c r="NP44" s="6"/>
      <c r="NQ44" s="6"/>
      <c r="NR44" s="6"/>
      <c r="NS44" s="6"/>
      <c r="NT44" s="6"/>
      <c r="NU44" s="6"/>
      <c r="NV44" s="6"/>
      <c r="NW44" s="6"/>
      <c r="NX44" s="6"/>
      <c r="NY44" s="6"/>
      <c r="NZ44" s="6"/>
      <c r="OA44" s="6"/>
      <c r="OB44" s="6"/>
      <c r="OC44" s="6"/>
      <c r="OD44" s="6"/>
      <c r="OE44" s="6"/>
      <c r="OF44" s="6"/>
      <c r="OG44" s="6"/>
      <c r="OH44" s="6"/>
      <c r="OI44" s="6"/>
      <c r="OJ44" s="6"/>
      <c r="OK44" s="6"/>
      <c r="OL44" s="6"/>
      <c r="OM44" s="6"/>
      <c r="ON44" s="6"/>
      <c r="OO44" s="6"/>
      <c r="OP44" s="6"/>
      <c r="OQ44" s="6"/>
      <c r="OR44" s="6"/>
      <c r="OS44" s="6"/>
      <c r="OT44" s="6"/>
      <c r="OU44" s="6"/>
      <c r="OV44" s="6"/>
      <c r="OW44" s="6"/>
      <c r="OX44" s="6"/>
      <c r="OY44" s="6"/>
      <c r="OZ44" s="6"/>
      <c r="PA44" s="6"/>
      <c r="PB44" s="6"/>
      <c r="PC44" s="6"/>
      <c r="PD44" s="6"/>
      <c r="PE44" s="6"/>
      <c r="PF44" s="6"/>
      <c r="PG44" s="6"/>
      <c r="PH44" s="6"/>
      <c r="PI44" s="6"/>
      <c r="PJ44" s="6"/>
      <c r="PK44" s="6"/>
      <c r="PL44" s="6"/>
      <c r="PM44" s="6"/>
      <c r="PN44" s="6"/>
      <c r="PO44" s="6"/>
      <c r="PP44" s="6"/>
      <c r="PQ44" s="6"/>
      <c r="PR44" s="6"/>
      <c r="PS44" s="6"/>
      <c r="PT44" s="6"/>
      <c r="PU44" s="6"/>
      <c r="PV44" s="6"/>
      <c r="PW44" s="6"/>
      <c r="PX44" s="6"/>
      <c r="PY44" s="6"/>
      <c r="PZ44" s="6"/>
      <c r="QA44" s="6"/>
      <c r="QB44" s="6"/>
      <c r="QC44" s="6"/>
      <c r="QD44" s="6"/>
      <c r="QE44" s="6"/>
      <c r="QF44" s="6"/>
      <c r="QG44" s="6"/>
      <c r="QH44" s="6"/>
      <c r="QI44" s="6"/>
      <c r="QJ44" s="6"/>
      <c r="QK44" s="6"/>
      <c r="QL44" s="6"/>
      <c r="QM44" s="6"/>
      <c r="QN44" s="6"/>
      <c r="QO44" s="6"/>
      <c r="QP44" s="6"/>
      <c r="QQ44" s="6"/>
      <c r="QR44" s="6"/>
      <c r="QS44" s="6"/>
      <c r="QT44" s="6"/>
      <c r="QU44" s="6"/>
      <c r="QV44" s="6"/>
      <c r="QW44" s="6"/>
      <c r="QX44" s="6"/>
      <c r="QY44" s="6"/>
      <c r="QZ44" s="6"/>
      <c r="RA44" s="6"/>
      <c r="RB44" s="6"/>
      <c r="RC44" s="6"/>
      <c r="RD44" s="6"/>
      <c r="RE44" s="6"/>
      <c r="RF44" s="6"/>
      <c r="RG44" s="6"/>
      <c r="RH44" s="6"/>
      <c r="RI44" s="6"/>
      <c r="RJ44" s="6"/>
      <c r="RK44" s="6"/>
      <c r="RL44" s="6"/>
      <c r="RM44" s="6"/>
      <c r="RN44" s="6"/>
      <c r="RO44" s="6"/>
      <c r="RP44" s="6"/>
      <c r="RQ44" s="6"/>
      <c r="RR44" s="6"/>
      <c r="RS44" s="6"/>
      <c r="RT44" s="6"/>
      <c r="RU44" s="6"/>
      <c r="RV44" s="6"/>
      <c r="RW44" s="6"/>
      <c r="RX44" s="6"/>
      <c r="RY44" s="6"/>
      <c r="RZ44" s="6"/>
      <c r="SA44" s="6"/>
      <c r="SB44" s="6"/>
      <c r="SC44" s="6"/>
      <c r="SD44" s="6"/>
      <c r="SE44" s="6"/>
      <c r="SF44" s="6"/>
      <c r="SG44" s="6"/>
      <c r="SH44" s="6"/>
      <c r="SI44" s="6"/>
      <c r="SJ44" s="6"/>
      <c r="SK44" s="6"/>
      <c r="SL44" s="6"/>
      <c r="SM44" s="6"/>
      <c r="SN44" s="6"/>
      <c r="SO44" s="6"/>
      <c r="SP44" s="6"/>
      <c r="SQ44" s="6"/>
      <c r="SR44" s="6"/>
      <c r="SS44" s="6"/>
      <c r="ST44" s="6"/>
      <c r="SU44" s="6"/>
      <c r="SV44" s="6"/>
      <c r="SW44" s="6"/>
      <c r="SX44" s="6"/>
      <c r="SY44" s="6"/>
      <c r="SZ44" s="6"/>
      <c r="TA44" s="6"/>
      <c r="TB44" s="6"/>
      <c r="TC44" s="6"/>
      <c r="TD44" s="6"/>
      <c r="TE44" s="6"/>
      <c r="TF44" s="6"/>
      <c r="TG44" s="6"/>
      <c r="TH44" s="6"/>
      <c r="TI44" s="6"/>
      <c r="TJ44" s="6"/>
      <c r="TK44" s="6"/>
      <c r="TL44" s="6"/>
      <c r="TM44" s="6"/>
      <c r="TN44" s="6"/>
      <c r="TO44" s="6"/>
      <c r="TP44" s="6"/>
      <c r="TQ44" s="6"/>
      <c r="TR44" s="6"/>
      <c r="TS44" s="6"/>
      <c r="TT44" s="6"/>
      <c r="TU44" s="6"/>
      <c r="TV44" s="6"/>
      <c r="TW44" s="6"/>
      <c r="TX44" s="6"/>
      <c r="TY44" s="6"/>
      <c r="TZ44" s="6"/>
      <c r="UA44" s="6"/>
      <c r="UB44" s="6"/>
      <c r="UC44" s="6"/>
      <c r="UD44" s="6"/>
      <c r="UE44" s="6"/>
      <c r="UF44" s="6"/>
      <c r="UG44" s="6"/>
      <c r="UH44" s="6"/>
      <c r="UI44" s="6"/>
      <c r="UJ44" s="6"/>
      <c r="UK44" s="6"/>
      <c r="UL44" s="6"/>
      <c r="UM44" s="6"/>
      <c r="UN44" s="6"/>
      <c r="UO44" s="6"/>
      <c r="UP44" s="6"/>
      <c r="UQ44" s="6"/>
      <c r="UR44" s="6"/>
      <c r="US44" s="6"/>
      <c r="UT44" s="6"/>
      <c r="UU44" s="6"/>
      <c r="UV44" s="6"/>
      <c r="UW44" s="6"/>
      <c r="UX44" s="6"/>
      <c r="UY44" s="6"/>
      <c r="UZ44" s="6"/>
      <c r="VA44" s="6"/>
      <c r="VB44" s="6"/>
      <c r="VC44" s="6"/>
      <c r="VD44" s="6"/>
      <c r="VE44" s="6"/>
      <c r="VF44" s="6"/>
      <c r="VG44" s="6"/>
      <c r="VH44" s="6"/>
      <c r="VI44" s="6"/>
      <c r="VJ44" s="6"/>
      <c r="VK44" s="6"/>
      <c r="VL44" s="6"/>
      <c r="VM44" s="6"/>
      <c r="VN44" s="6"/>
      <c r="VO44" s="6"/>
      <c r="VP44" s="6"/>
      <c r="VQ44" s="6"/>
      <c r="VR44" s="6"/>
      <c r="VS44" s="6"/>
      <c r="VT44" s="6"/>
      <c r="VU44" s="6"/>
      <c r="VV44" s="6"/>
      <c r="VW44" s="6"/>
      <c r="VX44" s="6"/>
      <c r="VY44" s="6"/>
      <c r="VZ44" s="6"/>
      <c r="WA44" s="6"/>
      <c r="WB44" s="6"/>
      <c r="WC44" s="6"/>
      <c r="WD44" s="6"/>
      <c r="WE44" s="6"/>
      <c r="WF44" s="6"/>
      <c r="WG44" s="6"/>
      <c r="WH44" s="6"/>
      <c r="WI44" s="6"/>
      <c r="WJ44" s="6"/>
      <c r="WK44" s="6"/>
      <c r="WL44" s="6"/>
      <c r="WM44" s="6"/>
      <c r="WN44" s="6"/>
      <c r="WO44" s="6"/>
      <c r="WP44" s="6"/>
      <c r="WQ44" s="6"/>
      <c r="WR44" s="6"/>
      <c r="WS44" s="6"/>
      <c r="WT44" s="6"/>
      <c r="WU44" s="6"/>
      <c r="WV44" s="6"/>
      <c r="WW44" s="6"/>
      <c r="WX44" s="6"/>
      <c r="WY44" s="6"/>
      <c r="WZ44" s="6"/>
      <c r="XA44" s="6"/>
      <c r="XB44" s="6"/>
      <c r="XC44" s="6"/>
      <c r="XD44" s="6"/>
      <c r="XE44" s="6"/>
      <c r="XF44" s="6"/>
      <c r="XG44" s="6"/>
      <c r="XH44" s="6"/>
      <c r="XI44" s="6"/>
      <c r="XJ44" s="6"/>
      <c r="XK44" s="6"/>
      <c r="XL44" s="6"/>
      <c r="XM44" s="6"/>
      <c r="XN44" s="6"/>
      <c r="XO44" s="6"/>
      <c r="XP44" s="6"/>
      <c r="XQ44" s="6"/>
      <c r="XR44" s="6"/>
      <c r="XS44" s="6"/>
      <c r="XT44" s="6"/>
      <c r="XU44" s="6"/>
      <c r="XV44" s="6"/>
      <c r="XW44" s="6"/>
    </row>
    <row r="45" spans="1:647" s="30" customFormat="1" x14ac:dyDescent="0.3">
      <c r="A45" s="1"/>
      <c r="B45" s="115"/>
      <c r="C45" s="120"/>
      <c r="D45" s="25" t="s">
        <v>67</v>
      </c>
      <c r="E45" s="25" t="s">
        <v>30</v>
      </c>
      <c r="F45" s="25">
        <v>60</v>
      </c>
      <c r="G45" s="25">
        <v>140.82</v>
      </c>
      <c r="H45" s="25"/>
      <c r="I45" s="25">
        <f t="shared" si="16"/>
        <v>2.35</v>
      </c>
      <c r="J45" s="25"/>
      <c r="K45" s="25" t="s">
        <v>87</v>
      </c>
      <c r="L45" s="25">
        <v>0.02</v>
      </c>
      <c r="M45" s="26">
        <f t="shared" si="19"/>
        <v>0.04</v>
      </c>
      <c r="N45" s="24">
        <f t="shared" si="18"/>
        <v>1.2</v>
      </c>
      <c r="O45" s="27">
        <f t="shared" si="2"/>
        <v>10</v>
      </c>
      <c r="P45" s="24">
        <f t="shared" si="4"/>
        <v>1.2</v>
      </c>
      <c r="Q45" s="27">
        <f t="shared" si="5"/>
        <v>10</v>
      </c>
      <c r="R45" s="28">
        <f t="shared" si="13"/>
        <v>14.6</v>
      </c>
      <c r="S45" s="29">
        <f t="shared" si="14"/>
        <v>121.66666666666667</v>
      </c>
      <c r="T45" s="1"/>
      <c r="U45" s="1"/>
      <c r="V45" s="5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6"/>
      <c r="IH45" s="6"/>
      <c r="II45" s="6"/>
      <c r="IJ45" s="6"/>
      <c r="IK45" s="6"/>
      <c r="IL45" s="6"/>
      <c r="IM45" s="6"/>
      <c r="IN45" s="6"/>
      <c r="IO45" s="6"/>
      <c r="IP45" s="6"/>
      <c r="IQ45" s="6"/>
      <c r="IR45" s="6"/>
      <c r="IS45" s="6"/>
      <c r="IT45" s="6"/>
      <c r="IU45" s="6"/>
      <c r="IV45" s="6"/>
      <c r="IW45" s="6"/>
      <c r="IX45" s="6"/>
      <c r="IY45" s="6"/>
      <c r="IZ45" s="6"/>
      <c r="JA45" s="6"/>
      <c r="JB45" s="6"/>
      <c r="JC45" s="6"/>
      <c r="JD45" s="6"/>
      <c r="JE45" s="6"/>
      <c r="JF45" s="6"/>
      <c r="JG45" s="6"/>
      <c r="JH45" s="6"/>
      <c r="JI45" s="6"/>
      <c r="JJ45" s="6"/>
      <c r="JK45" s="6"/>
      <c r="JL45" s="6"/>
      <c r="JM45" s="6"/>
      <c r="JN45" s="6"/>
      <c r="JO45" s="6"/>
      <c r="JP45" s="6"/>
      <c r="JQ45" s="6"/>
      <c r="JR45" s="6"/>
      <c r="JS45" s="6"/>
      <c r="JT45" s="6"/>
      <c r="JU45" s="6"/>
      <c r="JV45" s="6"/>
      <c r="JW45" s="6"/>
      <c r="JX45" s="6"/>
      <c r="JY45" s="6"/>
      <c r="JZ45" s="6"/>
      <c r="KA45" s="6"/>
      <c r="KB45" s="6"/>
      <c r="KC45" s="6"/>
      <c r="KD45" s="6"/>
      <c r="KE45" s="6"/>
      <c r="KF45" s="6"/>
      <c r="KG45" s="6"/>
      <c r="KH45" s="6"/>
      <c r="KI45" s="6"/>
      <c r="KJ45" s="6"/>
      <c r="KK45" s="6"/>
      <c r="KL45" s="6"/>
      <c r="KM45" s="6"/>
      <c r="KN45" s="6"/>
      <c r="KO45" s="6"/>
      <c r="KP45" s="6"/>
      <c r="KQ45" s="6"/>
      <c r="KR45" s="6"/>
      <c r="KS45" s="6"/>
      <c r="KT45" s="6"/>
      <c r="KU45" s="6"/>
      <c r="KV45" s="6"/>
      <c r="KW45" s="6"/>
      <c r="KX45" s="6"/>
      <c r="KY45" s="6"/>
      <c r="KZ45" s="6"/>
      <c r="LA45" s="6"/>
      <c r="LB45" s="6"/>
      <c r="LC45" s="6"/>
      <c r="LD45" s="6"/>
      <c r="LE45" s="6"/>
      <c r="LF45" s="6"/>
      <c r="LG45" s="6"/>
      <c r="LH45" s="6"/>
      <c r="LI45" s="6"/>
      <c r="LJ45" s="6"/>
      <c r="LK45" s="6"/>
      <c r="LL45" s="6"/>
      <c r="LM45" s="6"/>
      <c r="LN45" s="6"/>
      <c r="LO45" s="6"/>
      <c r="LP45" s="6"/>
      <c r="LQ45" s="6"/>
      <c r="LR45" s="6"/>
      <c r="LS45" s="6"/>
      <c r="LT45" s="6"/>
      <c r="LU45" s="6"/>
      <c r="LV45" s="6"/>
      <c r="LW45" s="6"/>
      <c r="LX45" s="6"/>
      <c r="LY45" s="6"/>
      <c r="LZ45" s="6"/>
      <c r="MA45" s="6"/>
      <c r="MB45" s="6"/>
      <c r="MC45" s="6"/>
      <c r="MD45" s="6"/>
      <c r="ME45" s="6"/>
      <c r="MF45" s="6"/>
      <c r="MG45" s="6"/>
      <c r="MH45" s="6"/>
      <c r="MI45" s="6"/>
      <c r="MJ45" s="6"/>
      <c r="MK45" s="6"/>
      <c r="ML45" s="6"/>
      <c r="MM45" s="6"/>
      <c r="MN45" s="6"/>
      <c r="MO45" s="6"/>
      <c r="MP45" s="6"/>
      <c r="MQ45" s="6"/>
      <c r="MR45" s="6"/>
      <c r="MS45" s="6"/>
      <c r="MT45" s="6"/>
      <c r="MU45" s="6"/>
      <c r="MV45" s="6"/>
      <c r="MW45" s="6"/>
      <c r="MX45" s="6"/>
      <c r="MY45" s="6"/>
      <c r="MZ45" s="6"/>
      <c r="NA45" s="6"/>
      <c r="NB45" s="6"/>
      <c r="NC45" s="6"/>
      <c r="ND45" s="6"/>
      <c r="NE45" s="6"/>
      <c r="NF45" s="6"/>
      <c r="NG45" s="6"/>
      <c r="NH45" s="6"/>
      <c r="NI45" s="6"/>
      <c r="NJ45" s="6"/>
      <c r="NK45" s="6"/>
      <c r="NL45" s="6"/>
      <c r="NM45" s="6"/>
      <c r="NN45" s="6"/>
      <c r="NO45" s="6"/>
      <c r="NP45" s="6"/>
      <c r="NQ45" s="6"/>
      <c r="NR45" s="6"/>
      <c r="NS45" s="6"/>
      <c r="NT45" s="6"/>
      <c r="NU45" s="6"/>
      <c r="NV45" s="6"/>
      <c r="NW45" s="6"/>
      <c r="NX45" s="6"/>
      <c r="NY45" s="6"/>
      <c r="NZ45" s="6"/>
      <c r="OA45" s="6"/>
      <c r="OB45" s="6"/>
      <c r="OC45" s="6"/>
      <c r="OD45" s="6"/>
      <c r="OE45" s="6"/>
      <c r="OF45" s="6"/>
      <c r="OG45" s="6"/>
      <c r="OH45" s="6"/>
      <c r="OI45" s="6"/>
      <c r="OJ45" s="6"/>
      <c r="OK45" s="6"/>
      <c r="OL45" s="6"/>
      <c r="OM45" s="6"/>
      <c r="ON45" s="6"/>
      <c r="OO45" s="6"/>
      <c r="OP45" s="6"/>
      <c r="OQ45" s="6"/>
      <c r="OR45" s="6"/>
      <c r="OS45" s="6"/>
      <c r="OT45" s="6"/>
      <c r="OU45" s="6"/>
      <c r="OV45" s="6"/>
      <c r="OW45" s="6"/>
      <c r="OX45" s="6"/>
      <c r="OY45" s="6"/>
      <c r="OZ45" s="6"/>
      <c r="PA45" s="6"/>
      <c r="PB45" s="6"/>
      <c r="PC45" s="6"/>
      <c r="PD45" s="6"/>
      <c r="PE45" s="6"/>
      <c r="PF45" s="6"/>
      <c r="PG45" s="6"/>
      <c r="PH45" s="6"/>
      <c r="PI45" s="6"/>
      <c r="PJ45" s="6"/>
      <c r="PK45" s="6"/>
      <c r="PL45" s="6"/>
      <c r="PM45" s="6"/>
      <c r="PN45" s="6"/>
      <c r="PO45" s="6"/>
      <c r="PP45" s="6"/>
      <c r="PQ45" s="6"/>
      <c r="PR45" s="6"/>
      <c r="PS45" s="6"/>
      <c r="PT45" s="6"/>
      <c r="PU45" s="6"/>
      <c r="PV45" s="6"/>
      <c r="PW45" s="6"/>
      <c r="PX45" s="6"/>
      <c r="PY45" s="6"/>
      <c r="PZ45" s="6"/>
      <c r="QA45" s="6"/>
      <c r="QB45" s="6"/>
      <c r="QC45" s="6"/>
      <c r="QD45" s="6"/>
      <c r="QE45" s="6"/>
      <c r="QF45" s="6"/>
      <c r="QG45" s="6"/>
      <c r="QH45" s="6"/>
      <c r="QI45" s="6"/>
      <c r="QJ45" s="6"/>
      <c r="QK45" s="6"/>
      <c r="QL45" s="6"/>
      <c r="QM45" s="6"/>
      <c r="QN45" s="6"/>
      <c r="QO45" s="6"/>
      <c r="QP45" s="6"/>
      <c r="QQ45" s="6"/>
      <c r="QR45" s="6"/>
      <c r="QS45" s="6"/>
      <c r="QT45" s="6"/>
      <c r="QU45" s="6"/>
      <c r="QV45" s="6"/>
      <c r="QW45" s="6"/>
      <c r="QX45" s="6"/>
      <c r="QY45" s="6"/>
      <c r="QZ45" s="6"/>
      <c r="RA45" s="6"/>
      <c r="RB45" s="6"/>
      <c r="RC45" s="6"/>
      <c r="RD45" s="6"/>
      <c r="RE45" s="6"/>
      <c r="RF45" s="6"/>
      <c r="RG45" s="6"/>
      <c r="RH45" s="6"/>
      <c r="RI45" s="6"/>
      <c r="RJ45" s="6"/>
      <c r="RK45" s="6"/>
      <c r="RL45" s="6"/>
      <c r="RM45" s="6"/>
      <c r="RN45" s="6"/>
      <c r="RO45" s="6"/>
      <c r="RP45" s="6"/>
      <c r="RQ45" s="6"/>
      <c r="RR45" s="6"/>
      <c r="RS45" s="6"/>
      <c r="RT45" s="6"/>
      <c r="RU45" s="6"/>
      <c r="RV45" s="6"/>
      <c r="RW45" s="6"/>
      <c r="RX45" s="6"/>
      <c r="RY45" s="6"/>
      <c r="RZ45" s="6"/>
      <c r="SA45" s="6"/>
      <c r="SB45" s="6"/>
      <c r="SC45" s="6"/>
      <c r="SD45" s="6"/>
      <c r="SE45" s="6"/>
      <c r="SF45" s="6"/>
      <c r="SG45" s="6"/>
      <c r="SH45" s="6"/>
      <c r="SI45" s="6"/>
      <c r="SJ45" s="6"/>
      <c r="SK45" s="6"/>
      <c r="SL45" s="6"/>
      <c r="SM45" s="6"/>
      <c r="SN45" s="6"/>
      <c r="SO45" s="6"/>
      <c r="SP45" s="6"/>
      <c r="SQ45" s="6"/>
      <c r="SR45" s="6"/>
      <c r="SS45" s="6"/>
      <c r="ST45" s="6"/>
      <c r="SU45" s="6"/>
      <c r="SV45" s="6"/>
      <c r="SW45" s="6"/>
      <c r="SX45" s="6"/>
      <c r="SY45" s="6"/>
      <c r="SZ45" s="6"/>
      <c r="TA45" s="6"/>
      <c r="TB45" s="6"/>
      <c r="TC45" s="6"/>
      <c r="TD45" s="6"/>
      <c r="TE45" s="6"/>
      <c r="TF45" s="6"/>
      <c r="TG45" s="6"/>
      <c r="TH45" s="6"/>
      <c r="TI45" s="6"/>
      <c r="TJ45" s="6"/>
      <c r="TK45" s="6"/>
      <c r="TL45" s="6"/>
      <c r="TM45" s="6"/>
      <c r="TN45" s="6"/>
      <c r="TO45" s="6"/>
      <c r="TP45" s="6"/>
      <c r="TQ45" s="6"/>
      <c r="TR45" s="6"/>
      <c r="TS45" s="6"/>
      <c r="TT45" s="6"/>
      <c r="TU45" s="6"/>
      <c r="TV45" s="6"/>
      <c r="TW45" s="6"/>
      <c r="TX45" s="6"/>
      <c r="TY45" s="6"/>
      <c r="TZ45" s="6"/>
      <c r="UA45" s="6"/>
      <c r="UB45" s="6"/>
      <c r="UC45" s="6"/>
      <c r="UD45" s="6"/>
      <c r="UE45" s="6"/>
      <c r="UF45" s="6"/>
      <c r="UG45" s="6"/>
      <c r="UH45" s="6"/>
      <c r="UI45" s="6"/>
      <c r="UJ45" s="6"/>
      <c r="UK45" s="6"/>
      <c r="UL45" s="6"/>
      <c r="UM45" s="6"/>
      <c r="UN45" s="6"/>
      <c r="UO45" s="6"/>
      <c r="UP45" s="6"/>
      <c r="UQ45" s="6"/>
      <c r="UR45" s="6"/>
      <c r="US45" s="6"/>
      <c r="UT45" s="6"/>
      <c r="UU45" s="6"/>
      <c r="UV45" s="6"/>
      <c r="UW45" s="6"/>
      <c r="UX45" s="6"/>
      <c r="UY45" s="6"/>
      <c r="UZ45" s="6"/>
      <c r="VA45" s="6"/>
      <c r="VB45" s="6"/>
      <c r="VC45" s="6"/>
      <c r="VD45" s="6"/>
      <c r="VE45" s="6"/>
      <c r="VF45" s="6"/>
      <c r="VG45" s="6"/>
      <c r="VH45" s="6"/>
      <c r="VI45" s="6"/>
      <c r="VJ45" s="6"/>
      <c r="VK45" s="6"/>
      <c r="VL45" s="6"/>
      <c r="VM45" s="6"/>
      <c r="VN45" s="6"/>
      <c r="VO45" s="6"/>
      <c r="VP45" s="6"/>
      <c r="VQ45" s="6"/>
      <c r="VR45" s="6"/>
      <c r="VS45" s="6"/>
      <c r="VT45" s="6"/>
      <c r="VU45" s="6"/>
      <c r="VV45" s="6"/>
      <c r="VW45" s="6"/>
      <c r="VX45" s="6"/>
      <c r="VY45" s="6"/>
      <c r="VZ45" s="6"/>
      <c r="WA45" s="6"/>
      <c r="WB45" s="6"/>
      <c r="WC45" s="6"/>
      <c r="WD45" s="6"/>
      <c r="WE45" s="6"/>
      <c r="WF45" s="6"/>
      <c r="WG45" s="6"/>
      <c r="WH45" s="6"/>
      <c r="WI45" s="6"/>
      <c r="WJ45" s="6"/>
      <c r="WK45" s="6"/>
      <c r="WL45" s="6"/>
      <c r="WM45" s="6"/>
      <c r="WN45" s="6"/>
      <c r="WO45" s="6"/>
      <c r="WP45" s="6"/>
      <c r="WQ45" s="6"/>
      <c r="WR45" s="6"/>
      <c r="WS45" s="6"/>
      <c r="WT45" s="6"/>
      <c r="WU45" s="6"/>
      <c r="WV45" s="6"/>
      <c r="WW45" s="6"/>
      <c r="WX45" s="6"/>
      <c r="WY45" s="6"/>
      <c r="WZ45" s="6"/>
      <c r="XA45" s="6"/>
      <c r="XB45" s="6"/>
      <c r="XC45" s="6"/>
      <c r="XD45" s="6"/>
      <c r="XE45" s="6"/>
      <c r="XF45" s="6"/>
      <c r="XG45" s="6"/>
      <c r="XH45" s="6"/>
      <c r="XI45" s="6"/>
      <c r="XJ45" s="6"/>
      <c r="XK45" s="6"/>
      <c r="XL45" s="6"/>
      <c r="XM45" s="6"/>
      <c r="XN45" s="6"/>
      <c r="XO45" s="6"/>
      <c r="XP45" s="6"/>
      <c r="XQ45" s="6"/>
      <c r="XR45" s="6"/>
      <c r="XS45" s="6"/>
      <c r="XT45" s="6"/>
      <c r="XU45" s="6"/>
      <c r="XV45" s="6"/>
      <c r="XW45" s="6"/>
    </row>
    <row r="46" spans="1:647" s="30" customFormat="1" x14ac:dyDescent="0.3">
      <c r="A46" s="1"/>
      <c r="B46" s="115"/>
      <c r="C46" s="120"/>
      <c r="D46" s="25" t="s">
        <v>67</v>
      </c>
      <c r="E46" s="25" t="s">
        <v>138</v>
      </c>
      <c r="F46" s="25">
        <v>60</v>
      </c>
      <c r="G46" s="25">
        <v>71.31</v>
      </c>
      <c r="H46" s="25"/>
      <c r="I46" s="25">
        <f t="shared" si="16"/>
        <v>1.19</v>
      </c>
      <c r="J46" s="25"/>
      <c r="K46" s="25" t="s">
        <v>87</v>
      </c>
      <c r="L46" s="25">
        <v>0.02</v>
      </c>
      <c r="M46" s="26">
        <f t="shared" si="19"/>
        <v>0.04</v>
      </c>
      <c r="N46" s="24">
        <f t="shared" si="18"/>
        <v>1.2</v>
      </c>
      <c r="O46" s="27">
        <f t="shared" si="2"/>
        <v>10</v>
      </c>
      <c r="P46" s="24">
        <f t="shared" si="4"/>
        <v>1.2</v>
      </c>
      <c r="Q46" s="27">
        <f t="shared" si="5"/>
        <v>10</v>
      </c>
      <c r="R46" s="28">
        <f t="shared" ref="R46:R56" si="20">M46*365</f>
        <v>14.6</v>
      </c>
      <c r="S46" s="29">
        <f t="shared" si="14"/>
        <v>121.66666666666667</v>
      </c>
      <c r="T46" s="1"/>
      <c r="U46" s="1"/>
      <c r="V46" s="5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6"/>
      <c r="IH46" s="6"/>
      <c r="II46" s="6"/>
      <c r="IJ46" s="6"/>
      <c r="IK46" s="6"/>
      <c r="IL46" s="6"/>
      <c r="IM46" s="6"/>
      <c r="IN46" s="6"/>
      <c r="IO46" s="6"/>
      <c r="IP46" s="6"/>
      <c r="IQ46" s="6"/>
      <c r="IR46" s="6"/>
      <c r="IS46" s="6"/>
      <c r="IT46" s="6"/>
      <c r="IU46" s="6"/>
      <c r="IV46" s="6"/>
      <c r="IW46" s="6"/>
      <c r="IX46" s="6"/>
      <c r="IY46" s="6"/>
      <c r="IZ46" s="6"/>
      <c r="JA46" s="6"/>
      <c r="JB46" s="6"/>
      <c r="JC46" s="6"/>
      <c r="JD46" s="6"/>
      <c r="JE46" s="6"/>
      <c r="JF46" s="6"/>
      <c r="JG46" s="6"/>
      <c r="JH46" s="6"/>
      <c r="JI46" s="6"/>
      <c r="JJ46" s="6"/>
      <c r="JK46" s="6"/>
      <c r="JL46" s="6"/>
      <c r="JM46" s="6"/>
      <c r="JN46" s="6"/>
      <c r="JO46" s="6"/>
      <c r="JP46" s="6"/>
      <c r="JQ46" s="6"/>
      <c r="JR46" s="6"/>
      <c r="JS46" s="6"/>
      <c r="JT46" s="6"/>
      <c r="JU46" s="6"/>
      <c r="JV46" s="6"/>
      <c r="JW46" s="6"/>
      <c r="JX46" s="6"/>
      <c r="JY46" s="6"/>
      <c r="JZ46" s="6"/>
      <c r="KA46" s="6"/>
      <c r="KB46" s="6"/>
      <c r="KC46" s="6"/>
      <c r="KD46" s="6"/>
      <c r="KE46" s="6"/>
      <c r="KF46" s="6"/>
      <c r="KG46" s="6"/>
      <c r="KH46" s="6"/>
      <c r="KI46" s="6"/>
      <c r="KJ46" s="6"/>
      <c r="KK46" s="6"/>
      <c r="KL46" s="6"/>
      <c r="KM46" s="6"/>
      <c r="KN46" s="6"/>
      <c r="KO46" s="6"/>
      <c r="KP46" s="6"/>
      <c r="KQ46" s="6"/>
      <c r="KR46" s="6"/>
      <c r="KS46" s="6"/>
      <c r="KT46" s="6"/>
      <c r="KU46" s="6"/>
      <c r="KV46" s="6"/>
      <c r="KW46" s="6"/>
      <c r="KX46" s="6"/>
      <c r="KY46" s="6"/>
      <c r="KZ46" s="6"/>
      <c r="LA46" s="6"/>
      <c r="LB46" s="6"/>
      <c r="LC46" s="6"/>
      <c r="LD46" s="6"/>
      <c r="LE46" s="6"/>
      <c r="LF46" s="6"/>
      <c r="LG46" s="6"/>
      <c r="LH46" s="6"/>
      <c r="LI46" s="6"/>
      <c r="LJ46" s="6"/>
      <c r="LK46" s="6"/>
      <c r="LL46" s="6"/>
      <c r="LM46" s="6"/>
      <c r="LN46" s="6"/>
      <c r="LO46" s="6"/>
      <c r="LP46" s="6"/>
      <c r="LQ46" s="6"/>
      <c r="LR46" s="6"/>
      <c r="LS46" s="6"/>
      <c r="LT46" s="6"/>
      <c r="LU46" s="6"/>
      <c r="LV46" s="6"/>
      <c r="LW46" s="6"/>
      <c r="LX46" s="6"/>
      <c r="LY46" s="6"/>
      <c r="LZ46" s="6"/>
      <c r="MA46" s="6"/>
      <c r="MB46" s="6"/>
      <c r="MC46" s="6"/>
      <c r="MD46" s="6"/>
      <c r="ME46" s="6"/>
      <c r="MF46" s="6"/>
      <c r="MG46" s="6"/>
      <c r="MH46" s="6"/>
      <c r="MI46" s="6"/>
      <c r="MJ46" s="6"/>
      <c r="MK46" s="6"/>
      <c r="ML46" s="6"/>
      <c r="MM46" s="6"/>
      <c r="MN46" s="6"/>
      <c r="MO46" s="6"/>
      <c r="MP46" s="6"/>
      <c r="MQ46" s="6"/>
      <c r="MR46" s="6"/>
      <c r="MS46" s="6"/>
      <c r="MT46" s="6"/>
      <c r="MU46" s="6"/>
      <c r="MV46" s="6"/>
      <c r="MW46" s="6"/>
      <c r="MX46" s="6"/>
      <c r="MY46" s="6"/>
      <c r="MZ46" s="6"/>
      <c r="NA46" s="6"/>
      <c r="NB46" s="6"/>
      <c r="NC46" s="6"/>
      <c r="ND46" s="6"/>
      <c r="NE46" s="6"/>
      <c r="NF46" s="6"/>
      <c r="NG46" s="6"/>
      <c r="NH46" s="6"/>
      <c r="NI46" s="6"/>
      <c r="NJ46" s="6"/>
      <c r="NK46" s="6"/>
      <c r="NL46" s="6"/>
      <c r="NM46" s="6"/>
      <c r="NN46" s="6"/>
      <c r="NO46" s="6"/>
      <c r="NP46" s="6"/>
      <c r="NQ46" s="6"/>
      <c r="NR46" s="6"/>
      <c r="NS46" s="6"/>
      <c r="NT46" s="6"/>
      <c r="NU46" s="6"/>
      <c r="NV46" s="6"/>
      <c r="NW46" s="6"/>
      <c r="NX46" s="6"/>
      <c r="NY46" s="6"/>
      <c r="NZ46" s="6"/>
      <c r="OA46" s="6"/>
      <c r="OB46" s="6"/>
      <c r="OC46" s="6"/>
      <c r="OD46" s="6"/>
      <c r="OE46" s="6"/>
      <c r="OF46" s="6"/>
      <c r="OG46" s="6"/>
      <c r="OH46" s="6"/>
      <c r="OI46" s="6"/>
      <c r="OJ46" s="6"/>
      <c r="OK46" s="6"/>
      <c r="OL46" s="6"/>
      <c r="OM46" s="6"/>
      <c r="ON46" s="6"/>
      <c r="OO46" s="6"/>
      <c r="OP46" s="6"/>
      <c r="OQ46" s="6"/>
      <c r="OR46" s="6"/>
      <c r="OS46" s="6"/>
      <c r="OT46" s="6"/>
      <c r="OU46" s="6"/>
      <c r="OV46" s="6"/>
      <c r="OW46" s="6"/>
      <c r="OX46" s="6"/>
      <c r="OY46" s="6"/>
      <c r="OZ46" s="6"/>
      <c r="PA46" s="6"/>
      <c r="PB46" s="6"/>
      <c r="PC46" s="6"/>
      <c r="PD46" s="6"/>
      <c r="PE46" s="6"/>
      <c r="PF46" s="6"/>
      <c r="PG46" s="6"/>
      <c r="PH46" s="6"/>
      <c r="PI46" s="6"/>
      <c r="PJ46" s="6"/>
      <c r="PK46" s="6"/>
      <c r="PL46" s="6"/>
      <c r="PM46" s="6"/>
      <c r="PN46" s="6"/>
      <c r="PO46" s="6"/>
      <c r="PP46" s="6"/>
      <c r="PQ46" s="6"/>
      <c r="PR46" s="6"/>
      <c r="PS46" s="6"/>
      <c r="PT46" s="6"/>
      <c r="PU46" s="6"/>
      <c r="PV46" s="6"/>
      <c r="PW46" s="6"/>
      <c r="PX46" s="6"/>
      <c r="PY46" s="6"/>
      <c r="PZ46" s="6"/>
      <c r="QA46" s="6"/>
      <c r="QB46" s="6"/>
      <c r="QC46" s="6"/>
      <c r="QD46" s="6"/>
      <c r="QE46" s="6"/>
      <c r="QF46" s="6"/>
      <c r="QG46" s="6"/>
      <c r="QH46" s="6"/>
      <c r="QI46" s="6"/>
      <c r="QJ46" s="6"/>
      <c r="QK46" s="6"/>
      <c r="QL46" s="6"/>
      <c r="QM46" s="6"/>
      <c r="QN46" s="6"/>
      <c r="QO46" s="6"/>
      <c r="QP46" s="6"/>
      <c r="QQ46" s="6"/>
      <c r="QR46" s="6"/>
      <c r="QS46" s="6"/>
      <c r="QT46" s="6"/>
      <c r="QU46" s="6"/>
      <c r="QV46" s="6"/>
      <c r="QW46" s="6"/>
      <c r="QX46" s="6"/>
      <c r="QY46" s="6"/>
      <c r="QZ46" s="6"/>
      <c r="RA46" s="6"/>
      <c r="RB46" s="6"/>
      <c r="RC46" s="6"/>
      <c r="RD46" s="6"/>
      <c r="RE46" s="6"/>
      <c r="RF46" s="6"/>
      <c r="RG46" s="6"/>
      <c r="RH46" s="6"/>
      <c r="RI46" s="6"/>
      <c r="RJ46" s="6"/>
      <c r="RK46" s="6"/>
      <c r="RL46" s="6"/>
      <c r="RM46" s="6"/>
      <c r="RN46" s="6"/>
      <c r="RO46" s="6"/>
      <c r="RP46" s="6"/>
      <c r="RQ46" s="6"/>
      <c r="RR46" s="6"/>
      <c r="RS46" s="6"/>
      <c r="RT46" s="6"/>
      <c r="RU46" s="6"/>
      <c r="RV46" s="6"/>
      <c r="RW46" s="6"/>
      <c r="RX46" s="6"/>
      <c r="RY46" s="6"/>
      <c r="RZ46" s="6"/>
      <c r="SA46" s="6"/>
      <c r="SB46" s="6"/>
      <c r="SC46" s="6"/>
      <c r="SD46" s="6"/>
      <c r="SE46" s="6"/>
      <c r="SF46" s="6"/>
      <c r="SG46" s="6"/>
      <c r="SH46" s="6"/>
      <c r="SI46" s="6"/>
      <c r="SJ46" s="6"/>
      <c r="SK46" s="6"/>
      <c r="SL46" s="6"/>
      <c r="SM46" s="6"/>
      <c r="SN46" s="6"/>
      <c r="SO46" s="6"/>
      <c r="SP46" s="6"/>
      <c r="SQ46" s="6"/>
      <c r="SR46" s="6"/>
      <c r="SS46" s="6"/>
      <c r="ST46" s="6"/>
      <c r="SU46" s="6"/>
      <c r="SV46" s="6"/>
      <c r="SW46" s="6"/>
      <c r="SX46" s="6"/>
      <c r="SY46" s="6"/>
      <c r="SZ46" s="6"/>
      <c r="TA46" s="6"/>
      <c r="TB46" s="6"/>
      <c r="TC46" s="6"/>
      <c r="TD46" s="6"/>
      <c r="TE46" s="6"/>
      <c r="TF46" s="6"/>
      <c r="TG46" s="6"/>
      <c r="TH46" s="6"/>
      <c r="TI46" s="6"/>
      <c r="TJ46" s="6"/>
      <c r="TK46" s="6"/>
      <c r="TL46" s="6"/>
      <c r="TM46" s="6"/>
      <c r="TN46" s="6"/>
      <c r="TO46" s="6"/>
      <c r="TP46" s="6"/>
      <c r="TQ46" s="6"/>
      <c r="TR46" s="6"/>
      <c r="TS46" s="6"/>
      <c r="TT46" s="6"/>
      <c r="TU46" s="6"/>
      <c r="TV46" s="6"/>
      <c r="TW46" s="6"/>
      <c r="TX46" s="6"/>
      <c r="TY46" s="6"/>
      <c r="TZ46" s="6"/>
      <c r="UA46" s="6"/>
      <c r="UB46" s="6"/>
      <c r="UC46" s="6"/>
      <c r="UD46" s="6"/>
      <c r="UE46" s="6"/>
      <c r="UF46" s="6"/>
      <c r="UG46" s="6"/>
      <c r="UH46" s="6"/>
      <c r="UI46" s="6"/>
      <c r="UJ46" s="6"/>
      <c r="UK46" s="6"/>
      <c r="UL46" s="6"/>
      <c r="UM46" s="6"/>
      <c r="UN46" s="6"/>
      <c r="UO46" s="6"/>
      <c r="UP46" s="6"/>
      <c r="UQ46" s="6"/>
      <c r="UR46" s="6"/>
      <c r="US46" s="6"/>
      <c r="UT46" s="6"/>
      <c r="UU46" s="6"/>
      <c r="UV46" s="6"/>
      <c r="UW46" s="6"/>
      <c r="UX46" s="6"/>
      <c r="UY46" s="6"/>
      <c r="UZ46" s="6"/>
      <c r="VA46" s="6"/>
      <c r="VB46" s="6"/>
      <c r="VC46" s="6"/>
      <c r="VD46" s="6"/>
      <c r="VE46" s="6"/>
      <c r="VF46" s="6"/>
      <c r="VG46" s="6"/>
      <c r="VH46" s="6"/>
      <c r="VI46" s="6"/>
      <c r="VJ46" s="6"/>
      <c r="VK46" s="6"/>
      <c r="VL46" s="6"/>
      <c r="VM46" s="6"/>
      <c r="VN46" s="6"/>
      <c r="VO46" s="6"/>
      <c r="VP46" s="6"/>
      <c r="VQ46" s="6"/>
      <c r="VR46" s="6"/>
      <c r="VS46" s="6"/>
      <c r="VT46" s="6"/>
      <c r="VU46" s="6"/>
      <c r="VV46" s="6"/>
      <c r="VW46" s="6"/>
      <c r="VX46" s="6"/>
      <c r="VY46" s="6"/>
      <c r="VZ46" s="6"/>
      <c r="WA46" s="6"/>
      <c r="WB46" s="6"/>
      <c r="WC46" s="6"/>
      <c r="WD46" s="6"/>
      <c r="WE46" s="6"/>
      <c r="WF46" s="6"/>
      <c r="WG46" s="6"/>
      <c r="WH46" s="6"/>
      <c r="WI46" s="6"/>
      <c r="WJ46" s="6"/>
      <c r="WK46" s="6"/>
      <c r="WL46" s="6"/>
      <c r="WM46" s="6"/>
      <c r="WN46" s="6"/>
      <c r="WO46" s="6"/>
      <c r="WP46" s="6"/>
      <c r="WQ46" s="6"/>
      <c r="WR46" s="6"/>
      <c r="WS46" s="6"/>
      <c r="WT46" s="6"/>
      <c r="WU46" s="6"/>
      <c r="WV46" s="6"/>
      <c r="WW46" s="6"/>
      <c r="WX46" s="6"/>
      <c r="WY46" s="6"/>
      <c r="WZ46" s="6"/>
      <c r="XA46" s="6"/>
      <c r="XB46" s="6"/>
      <c r="XC46" s="6"/>
      <c r="XD46" s="6"/>
      <c r="XE46" s="6"/>
      <c r="XF46" s="6"/>
      <c r="XG46" s="6"/>
      <c r="XH46" s="6"/>
      <c r="XI46" s="6"/>
      <c r="XJ46" s="6"/>
      <c r="XK46" s="6"/>
      <c r="XL46" s="6"/>
      <c r="XM46" s="6"/>
      <c r="XN46" s="6"/>
      <c r="XO46" s="6"/>
      <c r="XP46" s="6"/>
      <c r="XQ46" s="6"/>
      <c r="XR46" s="6"/>
      <c r="XS46" s="6"/>
      <c r="XT46" s="6"/>
      <c r="XU46" s="6"/>
      <c r="XV46" s="6"/>
      <c r="XW46" s="6"/>
    </row>
    <row r="47" spans="1:647" s="30" customFormat="1" x14ac:dyDescent="0.3">
      <c r="A47" s="1"/>
      <c r="B47" s="115"/>
      <c r="C47" s="120"/>
      <c r="D47" s="25" t="s">
        <v>68</v>
      </c>
      <c r="E47" s="25" t="s">
        <v>30</v>
      </c>
      <c r="F47" s="25">
        <v>60</v>
      </c>
      <c r="G47" s="25">
        <v>195.31</v>
      </c>
      <c r="H47" s="25"/>
      <c r="I47" s="25">
        <f t="shared" si="16"/>
        <v>3.26</v>
      </c>
      <c r="J47" s="25"/>
      <c r="K47" s="25" t="s">
        <v>87</v>
      </c>
      <c r="L47" s="25">
        <v>0.02</v>
      </c>
      <c r="M47" s="26">
        <f t="shared" si="19"/>
        <v>0.04</v>
      </c>
      <c r="N47" s="24">
        <f t="shared" si="18"/>
        <v>1.2</v>
      </c>
      <c r="O47" s="27">
        <f t="shared" si="2"/>
        <v>10</v>
      </c>
      <c r="P47" s="24">
        <f t="shared" si="4"/>
        <v>1.2</v>
      </c>
      <c r="Q47" s="27">
        <f t="shared" si="5"/>
        <v>10</v>
      </c>
      <c r="R47" s="28">
        <f t="shared" si="20"/>
        <v>14.6</v>
      </c>
      <c r="S47" s="29">
        <f t="shared" si="14"/>
        <v>121.66666666666667</v>
      </c>
      <c r="T47" s="1"/>
      <c r="U47" s="1"/>
      <c r="V47" s="5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6"/>
      <c r="IH47" s="6"/>
      <c r="II47" s="6"/>
      <c r="IJ47" s="6"/>
      <c r="IK47" s="6"/>
      <c r="IL47" s="6"/>
      <c r="IM47" s="6"/>
      <c r="IN47" s="6"/>
      <c r="IO47" s="6"/>
      <c r="IP47" s="6"/>
      <c r="IQ47" s="6"/>
      <c r="IR47" s="6"/>
      <c r="IS47" s="6"/>
      <c r="IT47" s="6"/>
      <c r="IU47" s="6"/>
      <c r="IV47" s="6"/>
      <c r="IW47" s="6"/>
      <c r="IX47" s="6"/>
      <c r="IY47" s="6"/>
      <c r="IZ47" s="6"/>
      <c r="JA47" s="6"/>
      <c r="JB47" s="6"/>
      <c r="JC47" s="6"/>
      <c r="JD47" s="6"/>
      <c r="JE47" s="6"/>
      <c r="JF47" s="6"/>
      <c r="JG47" s="6"/>
      <c r="JH47" s="6"/>
      <c r="JI47" s="6"/>
      <c r="JJ47" s="6"/>
      <c r="JK47" s="6"/>
      <c r="JL47" s="6"/>
      <c r="JM47" s="6"/>
      <c r="JN47" s="6"/>
      <c r="JO47" s="6"/>
      <c r="JP47" s="6"/>
      <c r="JQ47" s="6"/>
      <c r="JR47" s="6"/>
      <c r="JS47" s="6"/>
      <c r="JT47" s="6"/>
      <c r="JU47" s="6"/>
      <c r="JV47" s="6"/>
      <c r="JW47" s="6"/>
      <c r="JX47" s="6"/>
      <c r="JY47" s="6"/>
      <c r="JZ47" s="6"/>
      <c r="KA47" s="6"/>
      <c r="KB47" s="6"/>
      <c r="KC47" s="6"/>
      <c r="KD47" s="6"/>
      <c r="KE47" s="6"/>
      <c r="KF47" s="6"/>
      <c r="KG47" s="6"/>
      <c r="KH47" s="6"/>
      <c r="KI47" s="6"/>
      <c r="KJ47" s="6"/>
      <c r="KK47" s="6"/>
      <c r="KL47" s="6"/>
      <c r="KM47" s="6"/>
      <c r="KN47" s="6"/>
      <c r="KO47" s="6"/>
      <c r="KP47" s="6"/>
      <c r="KQ47" s="6"/>
      <c r="KR47" s="6"/>
      <c r="KS47" s="6"/>
      <c r="KT47" s="6"/>
      <c r="KU47" s="6"/>
      <c r="KV47" s="6"/>
      <c r="KW47" s="6"/>
      <c r="KX47" s="6"/>
      <c r="KY47" s="6"/>
      <c r="KZ47" s="6"/>
      <c r="LA47" s="6"/>
      <c r="LB47" s="6"/>
      <c r="LC47" s="6"/>
      <c r="LD47" s="6"/>
      <c r="LE47" s="6"/>
      <c r="LF47" s="6"/>
      <c r="LG47" s="6"/>
      <c r="LH47" s="6"/>
      <c r="LI47" s="6"/>
      <c r="LJ47" s="6"/>
      <c r="LK47" s="6"/>
      <c r="LL47" s="6"/>
      <c r="LM47" s="6"/>
      <c r="LN47" s="6"/>
      <c r="LO47" s="6"/>
      <c r="LP47" s="6"/>
      <c r="LQ47" s="6"/>
      <c r="LR47" s="6"/>
      <c r="LS47" s="6"/>
      <c r="LT47" s="6"/>
      <c r="LU47" s="6"/>
      <c r="LV47" s="6"/>
      <c r="LW47" s="6"/>
      <c r="LX47" s="6"/>
      <c r="LY47" s="6"/>
      <c r="LZ47" s="6"/>
      <c r="MA47" s="6"/>
      <c r="MB47" s="6"/>
      <c r="MC47" s="6"/>
      <c r="MD47" s="6"/>
      <c r="ME47" s="6"/>
      <c r="MF47" s="6"/>
      <c r="MG47" s="6"/>
      <c r="MH47" s="6"/>
      <c r="MI47" s="6"/>
      <c r="MJ47" s="6"/>
      <c r="MK47" s="6"/>
      <c r="ML47" s="6"/>
      <c r="MM47" s="6"/>
      <c r="MN47" s="6"/>
      <c r="MO47" s="6"/>
      <c r="MP47" s="6"/>
      <c r="MQ47" s="6"/>
      <c r="MR47" s="6"/>
      <c r="MS47" s="6"/>
      <c r="MT47" s="6"/>
      <c r="MU47" s="6"/>
      <c r="MV47" s="6"/>
      <c r="MW47" s="6"/>
      <c r="MX47" s="6"/>
      <c r="MY47" s="6"/>
      <c r="MZ47" s="6"/>
      <c r="NA47" s="6"/>
      <c r="NB47" s="6"/>
      <c r="NC47" s="6"/>
      <c r="ND47" s="6"/>
      <c r="NE47" s="6"/>
      <c r="NF47" s="6"/>
      <c r="NG47" s="6"/>
      <c r="NH47" s="6"/>
      <c r="NI47" s="6"/>
      <c r="NJ47" s="6"/>
      <c r="NK47" s="6"/>
      <c r="NL47" s="6"/>
      <c r="NM47" s="6"/>
      <c r="NN47" s="6"/>
      <c r="NO47" s="6"/>
      <c r="NP47" s="6"/>
      <c r="NQ47" s="6"/>
      <c r="NR47" s="6"/>
      <c r="NS47" s="6"/>
      <c r="NT47" s="6"/>
      <c r="NU47" s="6"/>
      <c r="NV47" s="6"/>
      <c r="NW47" s="6"/>
      <c r="NX47" s="6"/>
      <c r="NY47" s="6"/>
      <c r="NZ47" s="6"/>
      <c r="OA47" s="6"/>
      <c r="OB47" s="6"/>
      <c r="OC47" s="6"/>
      <c r="OD47" s="6"/>
      <c r="OE47" s="6"/>
      <c r="OF47" s="6"/>
      <c r="OG47" s="6"/>
      <c r="OH47" s="6"/>
      <c r="OI47" s="6"/>
      <c r="OJ47" s="6"/>
      <c r="OK47" s="6"/>
      <c r="OL47" s="6"/>
      <c r="OM47" s="6"/>
      <c r="ON47" s="6"/>
      <c r="OO47" s="6"/>
      <c r="OP47" s="6"/>
      <c r="OQ47" s="6"/>
      <c r="OR47" s="6"/>
      <c r="OS47" s="6"/>
      <c r="OT47" s="6"/>
      <c r="OU47" s="6"/>
      <c r="OV47" s="6"/>
      <c r="OW47" s="6"/>
      <c r="OX47" s="6"/>
      <c r="OY47" s="6"/>
      <c r="OZ47" s="6"/>
      <c r="PA47" s="6"/>
      <c r="PB47" s="6"/>
      <c r="PC47" s="6"/>
      <c r="PD47" s="6"/>
      <c r="PE47" s="6"/>
      <c r="PF47" s="6"/>
      <c r="PG47" s="6"/>
      <c r="PH47" s="6"/>
      <c r="PI47" s="6"/>
      <c r="PJ47" s="6"/>
      <c r="PK47" s="6"/>
      <c r="PL47" s="6"/>
      <c r="PM47" s="6"/>
      <c r="PN47" s="6"/>
      <c r="PO47" s="6"/>
      <c r="PP47" s="6"/>
      <c r="PQ47" s="6"/>
      <c r="PR47" s="6"/>
      <c r="PS47" s="6"/>
      <c r="PT47" s="6"/>
      <c r="PU47" s="6"/>
      <c r="PV47" s="6"/>
      <c r="PW47" s="6"/>
      <c r="PX47" s="6"/>
      <c r="PY47" s="6"/>
      <c r="PZ47" s="6"/>
      <c r="QA47" s="6"/>
      <c r="QB47" s="6"/>
      <c r="QC47" s="6"/>
      <c r="QD47" s="6"/>
      <c r="QE47" s="6"/>
      <c r="QF47" s="6"/>
      <c r="QG47" s="6"/>
      <c r="QH47" s="6"/>
      <c r="QI47" s="6"/>
      <c r="QJ47" s="6"/>
      <c r="QK47" s="6"/>
      <c r="QL47" s="6"/>
      <c r="QM47" s="6"/>
      <c r="QN47" s="6"/>
      <c r="QO47" s="6"/>
      <c r="QP47" s="6"/>
      <c r="QQ47" s="6"/>
      <c r="QR47" s="6"/>
      <c r="QS47" s="6"/>
      <c r="QT47" s="6"/>
      <c r="QU47" s="6"/>
      <c r="QV47" s="6"/>
      <c r="QW47" s="6"/>
      <c r="QX47" s="6"/>
      <c r="QY47" s="6"/>
      <c r="QZ47" s="6"/>
      <c r="RA47" s="6"/>
      <c r="RB47" s="6"/>
      <c r="RC47" s="6"/>
      <c r="RD47" s="6"/>
      <c r="RE47" s="6"/>
      <c r="RF47" s="6"/>
      <c r="RG47" s="6"/>
      <c r="RH47" s="6"/>
      <c r="RI47" s="6"/>
      <c r="RJ47" s="6"/>
      <c r="RK47" s="6"/>
      <c r="RL47" s="6"/>
      <c r="RM47" s="6"/>
      <c r="RN47" s="6"/>
      <c r="RO47" s="6"/>
      <c r="RP47" s="6"/>
      <c r="RQ47" s="6"/>
      <c r="RR47" s="6"/>
      <c r="RS47" s="6"/>
      <c r="RT47" s="6"/>
      <c r="RU47" s="6"/>
      <c r="RV47" s="6"/>
      <c r="RW47" s="6"/>
      <c r="RX47" s="6"/>
      <c r="RY47" s="6"/>
      <c r="RZ47" s="6"/>
      <c r="SA47" s="6"/>
      <c r="SB47" s="6"/>
      <c r="SC47" s="6"/>
      <c r="SD47" s="6"/>
      <c r="SE47" s="6"/>
      <c r="SF47" s="6"/>
      <c r="SG47" s="6"/>
      <c r="SH47" s="6"/>
      <c r="SI47" s="6"/>
      <c r="SJ47" s="6"/>
      <c r="SK47" s="6"/>
      <c r="SL47" s="6"/>
      <c r="SM47" s="6"/>
      <c r="SN47" s="6"/>
      <c r="SO47" s="6"/>
      <c r="SP47" s="6"/>
      <c r="SQ47" s="6"/>
      <c r="SR47" s="6"/>
      <c r="SS47" s="6"/>
      <c r="ST47" s="6"/>
      <c r="SU47" s="6"/>
      <c r="SV47" s="6"/>
      <c r="SW47" s="6"/>
      <c r="SX47" s="6"/>
      <c r="SY47" s="6"/>
      <c r="SZ47" s="6"/>
      <c r="TA47" s="6"/>
      <c r="TB47" s="6"/>
      <c r="TC47" s="6"/>
      <c r="TD47" s="6"/>
      <c r="TE47" s="6"/>
      <c r="TF47" s="6"/>
      <c r="TG47" s="6"/>
      <c r="TH47" s="6"/>
      <c r="TI47" s="6"/>
      <c r="TJ47" s="6"/>
      <c r="TK47" s="6"/>
      <c r="TL47" s="6"/>
      <c r="TM47" s="6"/>
      <c r="TN47" s="6"/>
      <c r="TO47" s="6"/>
      <c r="TP47" s="6"/>
      <c r="TQ47" s="6"/>
      <c r="TR47" s="6"/>
      <c r="TS47" s="6"/>
      <c r="TT47" s="6"/>
      <c r="TU47" s="6"/>
      <c r="TV47" s="6"/>
      <c r="TW47" s="6"/>
      <c r="TX47" s="6"/>
      <c r="TY47" s="6"/>
      <c r="TZ47" s="6"/>
      <c r="UA47" s="6"/>
      <c r="UB47" s="6"/>
      <c r="UC47" s="6"/>
      <c r="UD47" s="6"/>
      <c r="UE47" s="6"/>
      <c r="UF47" s="6"/>
      <c r="UG47" s="6"/>
      <c r="UH47" s="6"/>
      <c r="UI47" s="6"/>
      <c r="UJ47" s="6"/>
      <c r="UK47" s="6"/>
      <c r="UL47" s="6"/>
      <c r="UM47" s="6"/>
      <c r="UN47" s="6"/>
      <c r="UO47" s="6"/>
      <c r="UP47" s="6"/>
      <c r="UQ47" s="6"/>
      <c r="UR47" s="6"/>
      <c r="US47" s="6"/>
      <c r="UT47" s="6"/>
      <c r="UU47" s="6"/>
      <c r="UV47" s="6"/>
      <c r="UW47" s="6"/>
      <c r="UX47" s="6"/>
      <c r="UY47" s="6"/>
      <c r="UZ47" s="6"/>
      <c r="VA47" s="6"/>
      <c r="VB47" s="6"/>
      <c r="VC47" s="6"/>
      <c r="VD47" s="6"/>
      <c r="VE47" s="6"/>
      <c r="VF47" s="6"/>
      <c r="VG47" s="6"/>
      <c r="VH47" s="6"/>
      <c r="VI47" s="6"/>
      <c r="VJ47" s="6"/>
      <c r="VK47" s="6"/>
      <c r="VL47" s="6"/>
      <c r="VM47" s="6"/>
      <c r="VN47" s="6"/>
      <c r="VO47" s="6"/>
      <c r="VP47" s="6"/>
      <c r="VQ47" s="6"/>
      <c r="VR47" s="6"/>
      <c r="VS47" s="6"/>
      <c r="VT47" s="6"/>
      <c r="VU47" s="6"/>
      <c r="VV47" s="6"/>
      <c r="VW47" s="6"/>
      <c r="VX47" s="6"/>
      <c r="VY47" s="6"/>
      <c r="VZ47" s="6"/>
      <c r="WA47" s="6"/>
      <c r="WB47" s="6"/>
      <c r="WC47" s="6"/>
      <c r="WD47" s="6"/>
      <c r="WE47" s="6"/>
      <c r="WF47" s="6"/>
      <c r="WG47" s="6"/>
      <c r="WH47" s="6"/>
      <c r="WI47" s="6"/>
      <c r="WJ47" s="6"/>
      <c r="WK47" s="6"/>
      <c r="WL47" s="6"/>
      <c r="WM47" s="6"/>
      <c r="WN47" s="6"/>
      <c r="WO47" s="6"/>
      <c r="WP47" s="6"/>
      <c r="WQ47" s="6"/>
      <c r="WR47" s="6"/>
      <c r="WS47" s="6"/>
      <c r="WT47" s="6"/>
      <c r="WU47" s="6"/>
      <c r="WV47" s="6"/>
      <c r="WW47" s="6"/>
      <c r="WX47" s="6"/>
      <c r="WY47" s="6"/>
      <c r="WZ47" s="6"/>
      <c r="XA47" s="6"/>
      <c r="XB47" s="6"/>
      <c r="XC47" s="6"/>
      <c r="XD47" s="6"/>
      <c r="XE47" s="6"/>
      <c r="XF47" s="6"/>
      <c r="XG47" s="6"/>
      <c r="XH47" s="6"/>
      <c r="XI47" s="6"/>
      <c r="XJ47" s="6"/>
      <c r="XK47" s="6"/>
      <c r="XL47" s="6"/>
      <c r="XM47" s="6"/>
      <c r="XN47" s="6"/>
      <c r="XO47" s="6"/>
      <c r="XP47" s="6"/>
      <c r="XQ47" s="6"/>
      <c r="XR47" s="6"/>
      <c r="XS47" s="6"/>
      <c r="XT47" s="6"/>
      <c r="XU47" s="6"/>
      <c r="XV47" s="6"/>
      <c r="XW47" s="6"/>
    </row>
    <row r="48" spans="1:647" s="30" customFormat="1" x14ac:dyDescent="0.3">
      <c r="A48" s="1"/>
      <c r="B48" s="115"/>
      <c r="C48" s="111"/>
      <c r="D48" s="25" t="s">
        <v>68</v>
      </c>
      <c r="E48" s="25" t="s">
        <v>138</v>
      </c>
      <c r="F48" s="25">
        <v>60</v>
      </c>
      <c r="G48" s="25">
        <v>96.61</v>
      </c>
      <c r="H48" s="25"/>
      <c r="I48" s="25">
        <f t="shared" si="16"/>
        <v>1.61</v>
      </c>
      <c r="J48" s="25"/>
      <c r="K48" s="25" t="s">
        <v>87</v>
      </c>
      <c r="L48" s="25">
        <v>0.02</v>
      </c>
      <c r="M48" s="26">
        <f t="shared" si="19"/>
        <v>0.04</v>
      </c>
      <c r="N48" s="24">
        <f t="shared" si="18"/>
        <v>1.2</v>
      </c>
      <c r="O48" s="27">
        <f t="shared" si="2"/>
        <v>10</v>
      </c>
      <c r="P48" s="24">
        <f t="shared" si="4"/>
        <v>1.2</v>
      </c>
      <c r="Q48" s="27">
        <f t="shared" si="5"/>
        <v>10</v>
      </c>
      <c r="R48" s="28">
        <f t="shared" si="20"/>
        <v>14.6</v>
      </c>
      <c r="S48" s="29">
        <f t="shared" si="14"/>
        <v>121.66666666666667</v>
      </c>
      <c r="T48" s="1"/>
      <c r="U48" s="1"/>
      <c r="V48" s="5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6"/>
      <c r="IH48" s="6"/>
      <c r="II48" s="6"/>
      <c r="IJ48" s="6"/>
      <c r="IK48" s="6"/>
      <c r="IL48" s="6"/>
      <c r="IM48" s="6"/>
      <c r="IN48" s="6"/>
      <c r="IO48" s="6"/>
      <c r="IP48" s="6"/>
      <c r="IQ48" s="6"/>
      <c r="IR48" s="6"/>
      <c r="IS48" s="6"/>
      <c r="IT48" s="6"/>
      <c r="IU48" s="6"/>
      <c r="IV48" s="6"/>
      <c r="IW48" s="6"/>
      <c r="IX48" s="6"/>
      <c r="IY48" s="6"/>
      <c r="IZ48" s="6"/>
      <c r="JA48" s="6"/>
      <c r="JB48" s="6"/>
      <c r="JC48" s="6"/>
      <c r="JD48" s="6"/>
      <c r="JE48" s="6"/>
      <c r="JF48" s="6"/>
      <c r="JG48" s="6"/>
      <c r="JH48" s="6"/>
      <c r="JI48" s="6"/>
      <c r="JJ48" s="6"/>
      <c r="JK48" s="6"/>
      <c r="JL48" s="6"/>
      <c r="JM48" s="6"/>
      <c r="JN48" s="6"/>
      <c r="JO48" s="6"/>
      <c r="JP48" s="6"/>
      <c r="JQ48" s="6"/>
      <c r="JR48" s="6"/>
      <c r="JS48" s="6"/>
      <c r="JT48" s="6"/>
      <c r="JU48" s="6"/>
      <c r="JV48" s="6"/>
      <c r="JW48" s="6"/>
      <c r="JX48" s="6"/>
      <c r="JY48" s="6"/>
      <c r="JZ48" s="6"/>
      <c r="KA48" s="6"/>
      <c r="KB48" s="6"/>
      <c r="KC48" s="6"/>
      <c r="KD48" s="6"/>
      <c r="KE48" s="6"/>
      <c r="KF48" s="6"/>
      <c r="KG48" s="6"/>
      <c r="KH48" s="6"/>
      <c r="KI48" s="6"/>
      <c r="KJ48" s="6"/>
      <c r="KK48" s="6"/>
      <c r="KL48" s="6"/>
      <c r="KM48" s="6"/>
      <c r="KN48" s="6"/>
      <c r="KO48" s="6"/>
      <c r="KP48" s="6"/>
      <c r="KQ48" s="6"/>
      <c r="KR48" s="6"/>
      <c r="KS48" s="6"/>
      <c r="KT48" s="6"/>
      <c r="KU48" s="6"/>
      <c r="KV48" s="6"/>
      <c r="KW48" s="6"/>
      <c r="KX48" s="6"/>
      <c r="KY48" s="6"/>
      <c r="KZ48" s="6"/>
      <c r="LA48" s="6"/>
      <c r="LB48" s="6"/>
      <c r="LC48" s="6"/>
      <c r="LD48" s="6"/>
      <c r="LE48" s="6"/>
      <c r="LF48" s="6"/>
      <c r="LG48" s="6"/>
      <c r="LH48" s="6"/>
      <c r="LI48" s="6"/>
      <c r="LJ48" s="6"/>
      <c r="LK48" s="6"/>
      <c r="LL48" s="6"/>
      <c r="LM48" s="6"/>
      <c r="LN48" s="6"/>
      <c r="LO48" s="6"/>
      <c r="LP48" s="6"/>
      <c r="LQ48" s="6"/>
      <c r="LR48" s="6"/>
      <c r="LS48" s="6"/>
      <c r="LT48" s="6"/>
      <c r="LU48" s="6"/>
      <c r="LV48" s="6"/>
      <c r="LW48" s="6"/>
      <c r="LX48" s="6"/>
      <c r="LY48" s="6"/>
      <c r="LZ48" s="6"/>
      <c r="MA48" s="6"/>
      <c r="MB48" s="6"/>
      <c r="MC48" s="6"/>
      <c r="MD48" s="6"/>
      <c r="ME48" s="6"/>
      <c r="MF48" s="6"/>
      <c r="MG48" s="6"/>
      <c r="MH48" s="6"/>
      <c r="MI48" s="6"/>
      <c r="MJ48" s="6"/>
      <c r="MK48" s="6"/>
      <c r="ML48" s="6"/>
      <c r="MM48" s="6"/>
      <c r="MN48" s="6"/>
      <c r="MO48" s="6"/>
      <c r="MP48" s="6"/>
      <c r="MQ48" s="6"/>
      <c r="MR48" s="6"/>
      <c r="MS48" s="6"/>
      <c r="MT48" s="6"/>
      <c r="MU48" s="6"/>
      <c r="MV48" s="6"/>
      <c r="MW48" s="6"/>
      <c r="MX48" s="6"/>
      <c r="MY48" s="6"/>
      <c r="MZ48" s="6"/>
      <c r="NA48" s="6"/>
      <c r="NB48" s="6"/>
      <c r="NC48" s="6"/>
      <c r="ND48" s="6"/>
      <c r="NE48" s="6"/>
      <c r="NF48" s="6"/>
      <c r="NG48" s="6"/>
      <c r="NH48" s="6"/>
      <c r="NI48" s="6"/>
      <c r="NJ48" s="6"/>
      <c r="NK48" s="6"/>
      <c r="NL48" s="6"/>
      <c r="NM48" s="6"/>
      <c r="NN48" s="6"/>
      <c r="NO48" s="6"/>
      <c r="NP48" s="6"/>
      <c r="NQ48" s="6"/>
      <c r="NR48" s="6"/>
      <c r="NS48" s="6"/>
      <c r="NT48" s="6"/>
      <c r="NU48" s="6"/>
      <c r="NV48" s="6"/>
      <c r="NW48" s="6"/>
      <c r="NX48" s="6"/>
      <c r="NY48" s="6"/>
      <c r="NZ48" s="6"/>
      <c r="OA48" s="6"/>
      <c r="OB48" s="6"/>
      <c r="OC48" s="6"/>
      <c r="OD48" s="6"/>
      <c r="OE48" s="6"/>
      <c r="OF48" s="6"/>
      <c r="OG48" s="6"/>
      <c r="OH48" s="6"/>
      <c r="OI48" s="6"/>
      <c r="OJ48" s="6"/>
      <c r="OK48" s="6"/>
      <c r="OL48" s="6"/>
      <c r="OM48" s="6"/>
      <c r="ON48" s="6"/>
      <c r="OO48" s="6"/>
      <c r="OP48" s="6"/>
      <c r="OQ48" s="6"/>
      <c r="OR48" s="6"/>
      <c r="OS48" s="6"/>
      <c r="OT48" s="6"/>
      <c r="OU48" s="6"/>
      <c r="OV48" s="6"/>
      <c r="OW48" s="6"/>
      <c r="OX48" s="6"/>
      <c r="OY48" s="6"/>
      <c r="OZ48" s="6"/>
      <c r="PA48" s="6"/>
      <c r="PB48" s="6"/>
      <c r="PC48" s="6"/>
      <c r="PD48" s="6"/>
      <c r="PE48" s="6"/>
      <c r="PF48" s="6"/>
      <c r="PG48" s="6"/>
      <c r="PH48" s="6"/>
      <c r="PI48" s="6"/>
      <c r="PJ48" s="6"/>
      <c r="PK48" s="6"/>
      <c r="PL48" s="6"/>
      <c r="PM48" s="6"/>
      <c r="PN48" s="6"/>
      <c r="PO48" s="6"/>
      <c r="PP48" s="6"/>
      <c r="PQ48" s="6"/>
      <c r="PR48" s="6"/>
      <c r="PS48" s="6"/>
      <c r="PT48" s="6"/>
      <c r="PU48" s="6"/>
      <c r="PV48" s="6"/>
      <c r="PW48" s="6"/>
      <c r="PX48" s="6"/>
      <c r="PY48" s="6"/>
      <c r="PZ48" s="6"/>
      <c r="QA48" s="6"/>
      <c r="QB48" s="6"/>
      <c r="QC48" s="6"/>
      <c r="QD48" s="6"/>
      <c r="QE48" s="6"/>
      <c r="QF48" s="6"/>
      <c r="QG48" s="6"/>
      <c r="QH48" s="6"/>
      <c r="QI48" s="6"/>
      <c r="QJ48" s="6"/>
      <c r="QK48" s="6"/>
      <c r="QL48" s="6"/>
      <c r="QM48" s="6"/>
      <c r="QN48" s="6"/>
      <c r="QO48" s="6"/>
      <c r="QP48" s="6"/>
      <c r="QQ48" s="6"/>
      <c r="QR48" s="6"/>
      <c r="QS48" s="6"/>
      <c r="QT48" s="6"/>
      <c r="QU48" s="6"/>
      <c r="QV48" s="6"/>
      <c r="QW48" s="6"/>
      <c r="QX48" s="6"/>
      <c r="QY48" s="6"/>
      <c r="QZ48" s="6"/>
      <c r="RA48" s="6"/>
      <c r="RB48" s="6"/>
      <c r="RC48" s="6"/>
      <c r="RD48" s="6"/>
      <c r="RE48" s="6"/>
      <c r="RF48" s="6"/>
      <c r="RG48" s="6"/>
      <c r="RH48" s="6"/>
      <c r="RI48" s="6"/>
      <c r="RJ48" s="6"/>
      <c r="RK48" s="6"/>
      <c r="RL48" s="6"/>
      <c r="RM48" s="6"/>
      <c r="RN48" s="6"/>
      <c r="RO48" s="6"/>
      <c r="RP48" s="6"/>
      <c r="RQ48" s="6"/>
      <c r="RR48" s="6"/>
      <c r="RS48" s="6"/>
      <c r="RT48" s="6"/>
      <c r="RU48" s="6"/>
      <c r="RV48" s="6"/>
      <c r="RW48" s="6"/>
      <c r="RX48" s="6"/>
      <c r="RY48" s="6"/>
      <c r="RZ48" s="6"/>
      <c r="SA48" s="6"/>
      <c r="SB48" s="6"/>
      <c r="SC48" s="6"/>
      <c r="SD48" s="6"/>
      <c r="SE48" s="6"/>
      <c r="SF48" s="6"/>
      <c r="SG48" s="6"/>
      <c r="SH48" s="6"/>
      <c r="SI48" s="6"/>
      <c r="SJ48" s="6"/>
      <c r="SK48" s="6"/>
      <c r="SL48" s="6"/>
      <c r="SM48" s="6"/>
      <c r="SN48" s="6"/>
      <c r="SO48" s="6"/>
      <c r="SP48" s="6"/>
      <c r="SQ48" s="6"/>
      <c r="SR48" s="6"/>
      <c r="SS48" s="6"/>
      <c r="ST48" s="6"/>
      <c r="SU48" s="6"/>
      <c r="SV48" s="6"/>
      <c r="SW48" s="6"/>
      <c r="SX48" s="6"/>
      <c r="SY48" s="6"/>
      <c r="SZ48" s="6"/>
      <c r="TA48" s="6"/>
      <c r="TB48" s="6"/>
      <c r="TC48" s="6"/>
      <c r="TD48" s="6"/>
      <c r="TE48" s="6"/>
      <c r="TF48" s="6"/>
      <c r="TG48" s="6"/>
      <c r="TH48" s="6"/>
      <c r="TI48" s="6"/>
      <c r="TJ48" s="6"/>
      <c r="TK48" s="6"/>
      <c r="TL48" s="6"/>
      <c r="TM48" s="6"/>
      <c r="TN48" s="6"/>
      <c r="TO48" s="6"/>
      <c r="TP48" s="6"/>
      <c r="TQ48" s="6"/>
      <c r="TR48" s="6"/>
      <c r="TS48" s="6"/>
      <c r="TT48" s="6"/>
      <c r="TU48" s="6"/>
      <c r="TV48" s="6"/>
      <c r="TW48" s="6"/>
      <c r="TX48" s="6"/>
      <c r="TY48" s="6"/>
      <c r="TZ48" s="6"/>
      <c r="UA48" s="6"/>
      <c r="UB48" s="6"/>
      <c r="UC48" s="6"/>
      <c r="UD48" s="6"/>
      <c r="UE48" s="6"/>
      <c r="UF48" s="6"/>
      <c r="UG48" s="6"/>
      <c r="UH48" s="6"/>
      <c r="UI48" s="6"/>
      <c r="UJ48" s="6"/>
      <c r="UK48" s="6"/>
      <c r="UL48" s="6"/>
      <c r="UM48" s="6"/>
      <c r="UN48" s="6"/>
      <c r="UO48" s="6"/>
      <c r="UP48" s="6"/>
      <c r="UQ48" s="6"/>
      <c r="UR48" s="6"/>
      <c r="US48" s="6"/>
      <c r="UT48" s="6"/>
      <c r="UU48" s="6"/>
      <c r="UV48" s="6"/>
      <c r="UW48" s="6"/>
      <c r="UX48" s="6"/>
      <c r="UY48" s="6"/>
      <c r="UZ48" s="6"/>
      <c r="VA48" s="6"/>
      <c r="VB48" s="6"/>
      <c r="VC48" s="6"/>
      <c r="VD48" s="6"/>
      <c r="VE48" s="6"/>
      <c r="VF48" s="6"/>
      <c r="VG48" s="6"/>
      <c r="VH48" s="6"/>
      <c r="VI48" s="6"/>
      <c r="VJ48" s="6"/>
      <c r="VK48" s="6"/>
      <c r="VL48" s="6"/>
      <c r="VM48" s="6"/>
      <c r="VN48" s="6"/>
      <c r="VO48" s="6"/>
      <c r="VP48" s="6"/>
      <c r="VQ48" s="6"/>
      <c r="VR48" s="6"/>
      <c r="VS48" s="6"/>
      <c r="VT48" s="6"/>
      <c r="VU48" s="6"/>
      <c r="VV48" s="6"/>
      <c r="VW48" s="6"/>
      <c r="VX48" s="6"/>
      <c r="VY48" s="6"/>
      <c r="VZ48" s="6"/>
      <c r="WA48" s="6"/>
      <c r="WB48" s="6"/>
      <c r="WC48" s="6"/>
      <c r="WD48" s="6"/>
      <c r="WE48" s="6"/>
      <c r="WF48" s="6"/>
      <c r="WG48" s="6"/>
      <c r="WH48" s="6"/>
      <c r="WI48" s="6"/>
      <c r="WJ48" s="6"/>
      <c r="WK48" s="6"/>
      <c r="WL48" s="6"/>
      <c r="WM48" s="6"/>
      <c r="WN48" s="6"/>
      <c r="WO48" s="6"/>
      <c r="WP48" s="6"/>
      <c r="WQ48" s="6"/>
      <c r="WR48" s="6"/>
      <c r="WS48" s="6"/>
      <c r="WT48" s="6"/>
      <c r="WU48" s="6"/>
      <c r="WV48" s="6"/>
      <c r="WW48" s="6"/>
      <c r="WX48" s="6"/>
      <c r="WY48" s="6"/>
      <c r="WZ48" s="6"/>
      <c r="XA48" s="6"/>
      <c r="XB48" s="6"/>
      <c r="XC48" s="6"/>
      <c r="XD48" s="6"/>
      <c r="XE48" s="6"/>
      <c r="XF48" s="6"/>
      <c r="XG48" s="6"/>
      <c r="XH48" s="6"/>
      <c r="XI48" s="6"/>
      <c r="XJ48" s="6"/>
      <c r="XK48" s="6"/>
      <c r="XL48" s="6"/>
      <c r="XM48" s="6"/>
      <c r="XN48" s="6"/>
      <c r="XO48" s="6"/>
      <c r="XP48" s="6"/>
      <c r="XQ48" s="6"/>
      <c r="XR48" s="6"/>
      <c r="XS48" s="6"/>
      <c r="XT48" s="6"/>
      <c r="XU48" s="6"/>
      <c r="XV48" s="6"/>
      <c r="XW48" s="6"/>
    </row>
    <row r="49" spans="1:647" s="30" customFormat="1" x14ac:dyDescent="0.3">
      <c r="A49" s="1"/>
      <c r="B49" s="115"/>
      <c r="C49" s="117" t="s">
        <v>122</v>
      </c>
      <c r="D49" s="25" t="s">
        <v>62</v>
      </c>
      <c r="E49" s="25" t="s">
        <v>31</v>
      </c>
      <c r="F49" s="25">
        <v>30</v>
      </c>
      <c r="G49" s="25">
        <v>116.58</v>
      </c>
      <c r="H49" s="25"/>
      <c r="I49" s="25">
        <f t="shared" si="16"/>
        <v>3.89</v>
      </c>
      <c r="J49" s="25"/>
      <c r="K49" s="25" t="s">
        <v>87</v>
      </c>
      <c r="L49" s="25">
        <v>0.02</v>
      </c>
      <c r="M49" s="26">
        <f t="shared" si="19"/>
        <v>0.04</v>
      </c>
      <c r="N49" s="24">
        <f t="shared" si="18"/>
        <v>0.6</v>
      </c>
      <c r="O49" s="27">
        <f t="shared" si="2"/>
        <v>5</v>
      </c>
      <c r="P49" s="24">
        <f t="shared" si="4"/>
        <v>1.2</v>
      </c>
      <c r="Q49" s="27">
        <f t="shared" si="5"/>
        <v>10</v>
      </c>
      <c r="R49" s="28">
        <f t="shared" si="20"/>
        <v>14.6</v>
      </c>
      <c r="S49" s="29">
        <f t="shared" si="14"/>
        <v>121.66666666666667</v>
      </c>
      <c r="T49" s="1"/>
      <c r="U49" s="1"/>
      <c r="V49" s="5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6"/>
      <c r="IH49" s="6"/>
      <c r="II49" s="6"/>
      <c r="IJ49" s="6"/>
      <c r="IK49" s="6"/>
      <c r="IL49" s="6"/>
      <c r="IM49" s="6"/>
      <c r="IN49" s="6"/>
      <c r="IO49" s="6"/>
      <c r="IP49" s="6"/>
      <c r="IQ49" s="6"/>
      <c r="IR49" s="6"/>
      <c r="IS49" s="6"/>
      <c r="IT49" s="6"/>
      <c r="IU49" s="6"/>
      <c r="IV49" s="6"/>
      <c r="IW49" s="6"/>
      <c r="IX49" s="6"/>
      <c r="IY49" s="6"/>
      <c r="IZ49" s="6"/>
      <c r="JA49" s="6"/>
      <c r="JB49" s="6"/>
      <c r="JC49" s="6"/>
      <c r="JD49" s="6"/>
      <c r="JE49" s="6"/>
      <c r="JF49" s="6"/>
      <c r="JG49" s="6"/>
      <c r="JH49" s="6"/>
      <c r="JI49" s="6"/>
      <c r="JJ49" s="6"/>
      <c r="JK49" s="6"/>
      <c r="JL49" s="6"/>
      <c r="JM49" s="6"/>
      <c r="JN49" s="6"/>
      <c r="JO49" s="6"/>
      <c r="JP49" s="6"/>
      <c r="JQ49" s="6"/>
      <c r="JR49" s="6"/>
      <c r="JS49" s="6"/>
      <c r="JT49" s="6"/>
      <c r="JU49" s="6"/>
      <c r="JV49" s="6"/>
      <c r="JW49" s="6"/>
      <c r="JX49" s="6"/>
      <c r="JY49" s="6"/>
      <c r="JZ49" s="6"/>
      <c r="KA49" s="6"/>
      <c r="KB49" s="6"/>
      <c r="KC49" s="6"/>
      <c r="KD49" s="6"/>
      <c r="KE49" s="6"/>
      <c r="KF49" s="6"/>
      <c r="KG49" s="6"/>
      <c r="KH49" s="6"/>
      <c r="KI49" s="6"/>
      <c r="KJ49" s="6"/>
      <c r="KK49" s="6"/>
      <c r="KL49" s="6"/>
      <c r="KM49" s="6"/>
      <c r="KN49" s="6"/>
      <c r="KO49" s="6"/>
      <c r="KP49" s="6"/>
      <c r="KQ49" s="6"/>
      <c r="KR49" s="6"/>
      <c r="KS49" s="6"/>
      <c r="KT49" s="6"/>
      <c r="KU49" s="6"/>
      <c r="KV49" s="6"/>
      <c r="KW49" s="6"/>
      <c r="KX49" s="6"/>
      <c r="KY49" s="6"/>
      <c r="KZ49" s="6"/>
      <c r="LA49" s="6"/>
      <c r="LB49" s="6"/>
      <c r="LC49" s="6"/>
      <c r="LD49" s="6"/>
      <c r="LE49" s="6"/>
      <c r="LF49" s="6"/>
      <c r="LG49" s="6"/>
      <c r="LH49" s="6"/>
      <c r="LI49" s="6"/>
      <c r="LJ49" s="6"/>
      <c r="LK49" s="6"/>
      <c r="LL49" s="6"/>
      <c r="LM49" s="6"/>
      <c r="LN49" s="6"/>
      <c r="LO49" s="6"/>
      <c r="LP49" s="6"/>
      <c r="LQ49" s="6"/>
      <c r="LR49" s="6"/>
      <c r="LS49" s="6"/>
      <c r="LT49" s="6"/>
      <c r="LU49" s="6"/>
      <c r="LV49" s="6"/>
      <c r="LW49" s="6"/>
      <c r="LX49" s="6"/>
      <c r="LY49" s="6"/>
      <c r="LZ49" s="6"/>
      <c r="MA49" s="6"/>
      <c r="MB49" s="6"/>
      <c r="MC49" s="6"/>
      <c r="MD49" s="6"/>
      <c r="ME49" s="6"/>
      <c r="MF49" s="6"/>
      <c r="MG49" s="6"/>
      <c r="MH49" s="6"/>
      <c r="MI49" s="6"/>
      <c r="MJ49" s="6"/>
      <c r="MK49" s="6"/>
      <c r="ML49" s="6"/>
      <c r="MM49" s="6"/>
      <c r="MN49" s="6"/>
      <c r="MO49" s="6"/>
      <c r="MP49" s="6"/>
      <c r="MQ49" s="6"/>
      <c r="MR49" s="6"/>
      <c r="MS49" s="6"/>
      <c r="MT49" s="6"/>
      <c r="MU49" s="6"/>
      <c r="MV49" s="6"/>
      <c r="MW49" s="6"/>
      <c r="MX49" s="6"/>
      <c r="MY49" s="6"/>
      <c r="MZ49" s="6"/>
      <c r="NA49" s="6"/>
      <c r="NB49" s="6"/>
      <c r="NC49" s="6"/>
      <c r="ND49" s="6"/>
      <c r="NE49" s="6"/>
      <c r="NF49" s="6"/>
      <c r="NG49" s="6"/>
      <c r="NH49" s="6"/>
      <c r="NI49" s="6"/>
      <c r="NJ49" s="6"/>
      <c r="NK49" s="6"/>
      <c r="NL49" s="6"/>
      <c r="NM49" s="6"/>
      <c r="NN49" s="6"/>
      <c r="NO49" s="6"/>
      <c r="NP49" s="6"/>
      <c r="NQ49" s="6"/>
      <c r="NR49" s="6"/>
      <c r="NS49" s="6"/>
      <c r="NT49" s="6"/>
      <c r="NU49" s="6"/>
      <c r="NV49" s="6"/>
      <c r="NW49" s="6"/>
      <c r="NX49" s="6"/>
      <c r="NY49" s="6"/>
      <c r="NZ49" s="6"/>
      <c r="OA49" s="6"/>
      <c r="OB49" s="6"/>
      <c r="OC49" s="6"/>
      <c r="OD49" s="6"/>
      <c r="OE49" s="6"/>
      <c r="OF49" s="6"/>
      <c r="OG49" s="6"/>
      <c r="OH49" s="6"/>
      <c r="OI49" s="6"/>
      <c r="OJ49" s="6"/>
      <c r="OK49" s="6"/>
      <c r="OL49" s="6"/>
      <c r="OM49" s="6"/>
      <c r="ON49" s="6"/>
      <c r="OO49" s="6"/>
      <c r="OP49" s="6"/>
      <c r="OQ49" s="6"/>
      <c r="OR49" s="6"/>
      <c r="OS49" s="6"/>
      <c r="OT49" s="6"/>
      <c r="OU49" s="6"/>
      <c r="OV49" s="6"/>
      <c r="OW49" s="6"/>
      <c r="OX49" s="6"/>
      <c r="OY49" s="6"/>
      <c r="OZ49" s="6"/>
      <c r="PA49" s="6"/>
      <c r="PB49" s="6"/>
      <c r="PC49" s="6"/>
      <c r="PD49" s="6"/>
      <c r="PE49" s="6"/>
      <c r="PF49" s="6"/>
      <c r="PG49" s="6"/>
      <c r="PH49" s="6"/>
      <c r="PI49" s="6"/>
      <c r="PJ49" s="6"/>
      <c r="PK49" s="6"/>
      <c r="PL49" s="6"/>
      <c r="PM49" s="6"/>
      <c r="PN49" s="6"/>
      <c r="PO49" s="6"/>
      <c r="PP49" s="6"/>
      <c r="PQ49" s="6"/>
      <c r="PR49" s="6"/>
      <c r="PS49" s="6"/>
      <c r="PT49" s="6"/>
      <c r="PU49" s="6"/>
      <c r="PV49" s="6"/>
      <c r="PW49" s="6"/>
      <c r="PX49" s="6"/>
      <c r="PY49" s="6"/>
      <c r="PZ49" s="6"/>
      <c r="QA49" s="6"/>
      <c r="QB49" s="6"/>
      <c r="QC49" s="6"/>
      <c r="QD49" s="6"/>
      <c r="QE49" s="6"/>
      <c r="QF49" s="6"/>
      <c r="QG49" s="6"/>
      <c r="QH49" s="6"/>
      <c r="QI49" s="6"/>
      <c r="QJ49" s="6"/>
      <c r="QK49" s="6"/>
      <c r="QL49" s="6"/>
      <c r="QM49" s="6"/>
      <c r="QN49" s="6"/>
      <c r="QO49" s="6"/>
      <c r="QP49" s="6"/>
      <c r="QQ49" s="6"/>
      <c r="QR49" s="6"/>
      <c r="QS49" s="6"/>
      <c r="QT49" s="6"/>
      <c r="QU49" s="6"/>
      <c r="QV49" s="6"/>
      <c r="QW49" s="6"/>
      <c r="QX49" s="6"/>
      <c r="QY49" s="6"/>
      <c r="QZ49" s="6"/>
      <c r="RA49" s="6"/>
      <c r="RB49" s="6"/>
      <c r="RC49" s="6"/>
      <c r="RD49" s="6"/>
      <c r="RE49" s="6"/>
      <c r="RF49" s="6"/>
      <c r="RG49" s="6"/>
      <c r="RH49" s="6"/>
      <c r="RI49" s="6"/>
      <c r="RJ49" s="6"/>
      <c r="RK49" s="6"/>
      <c r="RL49" s="6"/>
      <c r="RM49" s="6"/>
      <c r="RN49" s="6"/>
      <c r="RO49" s="6"/>
      <c r="RP49" s="6"/>
      <c r="RQ49" s="6"/>
      <c r="RR49" s="6"/>
      <c r="RS49" s="6"/>
      <c r="RT49" s="6"/>
      <c r="RU49" s="6"/>
      <c r="RV49" s="6"/>
      <c r="RW49" s="6"/>
      <c r="RX49" s="6"/>
      <c r="RY49" s="6"/>
      <c r="RZ49" s="6"/>
      <c r="SA49" s="6"/>
      <c r="SB49" s="6"/>
      <c r="SC49" s="6"/>
      <c r="SD49" s="6"/>
      <c r="SE49" s="6"/>
      <c r="SF49" s="6"/>
      <c r="SG49" s="6"/>
      <c r="SH49" s="6"/>
      <c r="SI49" s="6"/>
      <c r="SJ49" s="6"/>
      <c r="SK49" s="6"/>
      <c r="SL49" s="6"/>
      <c r="SM49" s="6"/>
      <c r="SN49" s="6"/>
      <c r="SO49" s="6"/>
      <c r="SP49" s="6"/>
      <c r="SQ49" s="6"/>
      <c r="SR49" s="6"/>
      <c r="SS49" s="6"/>
      <c r="ST49" s="6"/>
      <c r="SU49" s="6"/>
      <c r="SV49" s="6"/>
      <c r="SW49" s="6"/>
      <c r="SX49" s="6"/>
      <c r="SY49" s="6"/>
      <c r="SZ49" s="6"/>
      <c r="TA49" s="6"/>
      <c r="TB49" s="6"/>
      <c r="TC49" s="6"/>
      <c r="TD49" s="6"/>
      <c r="TE49" s="6"/>
      <c r="TF49" s="6"/>
      <c r="TG49" s="6"/>
      <c r="TH49" s="6"/>
      <c r="TI49" s="6"/>
      <c r="TJ49" s="6"/>
      <c r="TK49" s="6"/>
      <c r="TL49" s="6"/>
      <c r="TM49" s="6"/>
      <c r="TN49" s="6"/>
      <c r="TO49" s="6"/>
      <c r="TP49" s="6"/>
      <c r="TQ49" s="6"/>
      <c r="TR49" s="6"/>
      <c r="TS49" s="6"/>
      <c r="TT49" s="6"/>
      <c r="TU49" s="6"/>
      <c r="TV49" s="6"/>
      <c r="TW49" s="6"/>
      <c r="TX49" s="6"/>
      <c r="TY49" s="6"/>
      <c r="TZ49" s="6"/>
      <c r="UA49" s="6"/>
      <c r="UB49" s="6"/>
      <c r="UC49" s="6"/>
      <c r="UD49" s="6"/>
      <c r="UE49" s="6"/>
      <c r="UF49" s="6"/>
      <c r="UG49" s="6"/>
      <c r="UH49" s="6"/>
      <c r="UI49" s="6"/>
      <c r="UJ49" s="6"/>
      <c r="UK49" s="6"/>
      <c r="UL49" s="6"/>
      <c r="UM49" s="6"/>
      <c r="UN49" s="6"/>
      <c r="UO49" s="6"/>
      <c r="UP49" s="6"/>
      <c r="UQ49" s="6"/>
      <c r="UR49" s="6"/>
      <c r="US49" s="6"/>
      <c r="UT49" s="6"/>
      <c r="UU49" s="6"/>
      <c r="UV49" s="6"/>
      <c r="UW49" s="6"/>
      <c r="UX49" s="6"/>
      <c r="UY49" s="6"/>
      <c r="UZ49" s="6"/>
      <c r="VA49" s="6"/>
      <c r="VB49" s="6"/>
      <c r="VC49" s="6"/>
      <c r="VD49" s="6"/>
      <c r="VE49" s="6"/>
      <c r="VF49" s="6"/>
      <c r="VG49" s="6"/>
      <c r="VH49" s="6"/>
      <c r="VI49" s="6"/>
      <c r="VJ49" s="6"/>
      <c r="VK49" s="6"/>
      <c r="VL49" s="6"/>
      <c r="VM49" s="6"/>
      <c r="VN49" s="6"/>
      <c r="VO49" s="6"/>
      <c r="VP49" s="6"/>
      <c r="VQ49" s="6"/>
      <c r="VR49" s="6"/>
      <c r="VS49" s="6"/>
      <c r="VT49" s="6"/>
      <c r="VU49" s="6"/>
      <c r="VV49" s="6"/>
      <c r="VW49" s="6"/>
      <c r="VX49" s="6"/>
      <c r="VY49" s="6"/>
      <c r="VZ49" s="6"/>
      <c r="WA49" s="6"/>
      <c r="WB49" s="6"/>
      <c r="WC49" s="6"/>
      <c r="WD49" s="6"/>
      <c r="WE49" s="6"/>
      <c r="WF49" s="6"/>
      <c r="WG49" s="6"/>
      <c r="WH49" s="6"/>
      <c r="WI49" s="6"/>
      <c r="WJ49" s="6"/>
      <c r="WK49" s="6"/>
      <c r="WL49" s="6"/>
      <c r="WM49" s="6"/>
      <c r="WN49" s="6"/>
      <c r="WO49" s="6"/>
      <c r="WP49" s="6"/>
      <c r="WQ49" s="6"/>
      <c r="WR49" s="6"/>
      <c r="WS49" s="6"/>
      <c r="WT49" s="6"/>
      <c r="WU49" s="6"/>
      <c r="WV49" s="6"/>
      <c r="WW49" s="6"/>
      <c r="WX49" s="6"/>
      <c r="WY49" s="6"/>
      <c r="WZ49" s="6"/>
      <c r="XA49" s="6"/>
      <c r="XB49" s="6"/>
      <c r="XC49" s="6"/>
      <c r="XD49" s="6"/>
      <c r="XE49" s="6"/>
      <c r="XF49" s="6"/>
      <c r="XG49" s="6"/>
      <c r="XH49" s="6"/>
      <c r="XI49" s="6"/>
      <c r="XJ49" s="6"/>
      <c r="XK49" s="6"/>
      <c r="XL49" s="6"/>
      <c r="XM49" s="6"/>
      <c r="XN49" s="6"/>
      <c r="XO49" s="6"/>
      <c r="XP49" s="6"/>
      <c r="XQ49" s="6"/>
      <c r="XR49" s="6"/>
      <c r="XS49" s="6"/>
      <c r="XT49" s="6"/>
      <c r="XU49" s="6"/>
      <c r="XV49" s="6"/>
      <c r="XW49" s="6"/>
    </row>
    <row r="50" spans="1:647" s="30" customFormat="1" x14ac:dyDescent="0.3">
      <c r="A50" s="1"/>
      <c r="B50" s="115"/>
      <c r="C50" s="111"/>
      <c r="D50" s="25" t="s">
        <v>63</v>
      </c>
      <c r="E50" s="25" t="s">
        <v>31</v>
      </c>
      <c r="F50" s="25">
        <v>30</v>
      </c>
      <c r="G50" s="25"/>
      <c r="H50" s="25"/>
      <c r="I50" s="25"/>
      <c r="J50" s="25"/>
      <c r="K50" s="25" t="s">
        <v>87</v>
      </c>
      <c r="L50" s="25">
        <v>0.02</v>
      </c>
      <c r="M50" s="26">
        <f t="shared" si="19"/>
        <v>0.04</v>
      </c>
      <c r="N50" s="24">
        <f t="shared" si="18"/>
        <v>0.6</v>
      </c>
      <c r="O50" s="27">
        <f t="shared" si="2"/>
        <v>5</v>
      </c>
      <c r="P50" s="24">
        <f t="shared" si="4"/>
        <v>1.2</v>
      </c>
      <c r="Q50" s="27">
        <f t="shared" si="5"/>
        <v>10</v>
      </c>
      <c r="R50" s="28">
        <f t="shared" si="20"/>
        <v>14.6</v>
      </c>
      <c r="S50" s="29">
        <f t="shared" si="14"/>
        <v>121.66666666666667</v>
      </c>
      <c r="T50" s="1"/>
      <c r="U50" s="1"/>
      <c r="V50" s="5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6"/>
      <c r="IH50" s="6"/>
      <c r="II50" s="6"/>
      <c r="IJ50" s="6"/>
      <c r="IK50" s="6"/>
      <c r="IL50" s="6"/>
      <c r="IM50" s="6"/>
      <c r="IN50" s="6"/>
      <c r="IO50" s="6"/>
      <c r="IP50" s="6"/>
      <c r="IQ50" s="6"/>
      <c r="IR50" s="6"/>
      <c r="IS50" s="6"/>
      <c r="IT50" s="6"/>
      <c r="IU50" s="6"/>
      <c r="IV50" s="6"/>
      <c r="IW50" s="6"/>
      <c r="IX50" s="6"/>
      <c r="IY50" s="6"/>
      <c r="IZ50" s="6"/>
      <c r="JA50" s="6"/>
      <c r="JB50" s="6"/>
      <c r="JC50" s="6"/>
      <c r="JD50" s="6"/>
      <c r="JE50" s="6"/>
      <c r="JF50" s="6"/>
      <c r="JG50" s="6"/>
      <c r="JH50" s="6"/>
      <c r="JI50" s="6"/>
      <c r="JJ50" s="6"/>
      <c r="JK50" s="6"/>
      <c r="JL50" s="6"/>
      <c r="JM50" s="6"/>
      <c r="JN50" s="6"/>
      <c r="JO50" s="6"/>
      <c r="JP50" s="6"/>
      <c r="JQ50" s="6"/>
      <c r="JR50" s="6"/>
      <c r="JS50" s="6"/>
      <c r="JT50" s="6"/>
      <c r="JU50" s="6"/>
      <c r="JV50" s="6"/>
      <c r="JW50" s="6"/>
      <c r="JX50" s="6"/>
      <c r="JY50" s="6"/>
      <c r="JZ50" s="6"/>
      <c r="KA50" s="6"/>
      <c r="KB50" s="6"/>
      <c r="KC50" s="6"/>
      <c r="KD50" s="6"/>
      <c r="KE50" s="6"/>
      <c r="KF50" s="6"/>
      <c r="KG50" s="6"/>
      <c r="KH50" s="6"/>
      <c r="KI50" s="6"/>
      <c r="KJ50" s="6"/>
      <c r="KK50" s="6"/>
      <c r="KL50" s="6"/>
      <c r="KM50" s="6"/>
      <c r="KN50" s="6"/>
      <c r="KO50" s="6"/>
      <c r="KP50" s="6"/>
      <c r="KQ50" s="6"/>
      <c r="KR50" s="6"/>
      <c r="KS50" s="6"/>
      <c r="KT50" s="6"/>
      <c r="KU50" s="6"/>
      <c r="KV50" s="6"/>
      <c r="KW50" s="6"/>
      <c r="KX50" s="6"/>
      <c r="KY50" s="6"/>
      <c r="KZ50" s="6"/>
      <c r="LA50" s="6"/>
      <c r="LB50" s="6"/>
      <c r="LC50" s="6"/>
      <c r="LD50" s="6"/>
      <c r="LE50" s="6"/>
      <c r="LF50" s="6"/>
      <c r="LG50" s="6"/>
      <c r="LH50" s="6"/>
      <c r="LI50" s="6"/>
      <c r="LJ50" s="6"/>
      <c r="LK50" s="6"/>
      <c r="LL50" s="6"/>
      <c r="LM50" s="6"/>
      <c r="LN50" s="6"/>
      <c r="LO50" s="6"/>
      <c r="LP50" s="6"/>
      <c r="LQ50" s="6"/>
      <c r="LR50" s="6"/>
      <c r="LS50" s="6"/>
      <c r="LT50" s="6"/>
      <c r="LU50" s="6"/>
      <c r="LV50" s="6"/>
      <c r="LW50" s="6"/>
      <c r="LX50" s="6"/>
      <c r="LY50" s="6"/>
      <c r="LZ50" s="6"/>
      <c r="MA50" s="6"/>
      <c r="MB50" s="6"/>
      <c r="MC50" s="6"/>
      <c r="MD50" s="6"/>
      <c r="ME50" s="6"/>
      <c r="MF50" s="6"/>
      <c r="MG50" s="6"/>
      <c r="MH50" s="6"/>
      <c r="MI50" s="6"/>
      <c r="MJ50" s="6"/>
      <c r="MK50" s="6"/>
      <c r="ML50" s="6"/>
      <c r="MM50" s="6"/>
      <c r="MN50" s="6"/>
      <c r="MO50" s="6"/>
      <c r="MP50" s="6"/>
      <c r="MQ50" s="6"/>
      <c r="MR50" s="6"/>
      <c r="MS50" s="6"/>
      <c r="MT50" s="6"/>
      <c r="MU50" s="6"/>
      <c r="MV50" s="6"/>
      <c r="MW50" s="6"/>
      <c r="MX50" s="6"/>
      <c r="MY50" s="6"/>
      <c r="MZ50" s="6"/>
      <c r="NA50" s="6"/>
      <c r="NB50" s="6"/>
      <c r="NC50" s="6"/>
      <c r="ND50" s="6"/>
      <c r="NE50" s="6"/>
      <c r="NF50" s="6"/>
      <c r="NG50" s="6"/>
      <c r="NH50" s="6"/>
      <c r="NI50" s="6"/>
      <c r="NJ50" s="6"/>
      <c r="NK50" s="6"/>
      <c r="NL50" s="6"/>
      <c r="NM50" s="6"/>
      <c r="NN50" s="6"/>
      <c r="NO50" s="6"/>
      <c r="NP50" s="6"/>
      <c r="NQ50" s="6"/>
      <c r="NR50" s="6"/>
      <c r="NS50" s="6"/>
      <c r="NT50" s="6"/>
      <c r="NU50" s="6"/>
      <c r="NV50" s="6"/>
      <c r="NW50" s="6"/>
      <c r="NX50" s="6"/>
      <c r="NY50" s="6"/>
      <c r="NZ50" s="6"/>
      <c r="OA50" s="6"/>
      <c r="OB50" s="6"/>
      <c r="OC50" s="6"/>
      <c r="OD50" s="6"/>
      <c r="OE50" s="6"/>
      <c r="OF50" s="6"/>
      <c r="OG50" s="6"/>
      <c r="OH50" s="6"/>
      <c r="OI50" s="6"/>
      <c r="OJ50" s="6"/>
      <c r="OK50" s="6"/>
      <c r="OL50" s="6"/>
      <c r="OM50" s="6"/>
      <c r="ON50" s="6"/>
      <c r="OO50" s="6"/>
      <c r="OP50" s="6"/>
      <c r="OQ50" s="6"/>
      <c r="OR50" s="6"/>
      <c r="OS50" s="6"/>
      <c r="OT50" s="6"/>
      <c r="OU50" s="6"/>
      <c r="OV50" s="6"/>
      <c r="OW50" s="6"/>
      <c r="OX50" s="6"/>
      <c r="OY50" s="6"/>
      <c r="OZ50" s="6"/>
      <c r="PA50" s="6"/>
      <c r="PB50" s="6"/>
      <c r="PC50" s="6"/>
      <c r="PD50" s="6"/>
      <c r="PE50" s="6"/>
      <c r="PF50" s="6"/>
      <c r="PG50" s="6"/>
      <c r="PH50" s="6"/>
      <c r="PI50" s="6"/>
      <c r="PJ50" s="6"/>
      <c r="PK50" s="6"/>
      <c r="PL50" s="6"/>
      <c r="PM50" s="6"/>
      <c r="PN50" s="6"/>
      <c r="PO50" s="6"/>
      <c r="PP50" s="6"/>
      <c r="PQ50" s="6"/>
      <c r="PR50" s="6"/>
      <c r="PS50" s="6"/>
      <c r="PT50" s="6"/>
      <c r="PU50" s="6"/>
      <c r="PV50" s="6"/>
      <c r="PW50" s="6"/>
      <c r="PX50" s="6"/>
      <c r="PY50" s="6"/>
      <c r="PZ50" s="6"/>
      <c r="QA50" s="6"/>
      <c r="QB50" s="6"/>
      <c r="QC50" s="6"/>
      <c r="QD50" s="6"/>
      <c r="QE50" s="6"/>
      <c r="QF50" s="6"/>
      <c r="QG50" s="6"/>
      <c r="QH50" s="6"/>
      <c r="QI50" s="6"/>
      <c r="QJ50" s="6"/>
      <c r="QK50" s="6"/>
      <c r="QL50" s="6"/>
      <c r="QM50" s="6"/>
      <c r="QN50" s="6"/>
      <c r="QO50" s="6"/>
      <c r="QP50" s="6"/>
      <c r="QQ50" s="6"/>
      <c r="QR50" s="6"/>
      <c r="QS50" s="6"/>
      <c r="QT50" s="6"/>
      <c r="QU50" s="6"/>
      <c r="QV50" s="6"/>
      <c r="QW50" s="6"/>
      <c r="QX50" s="6"/>
      <c r="QY50" s="6"/>
      <c r="QZ50" s="6"/>
      <c r="RA50" s="6"/>
      <c r="RB50" s="6"/>
      <c r="RC50" s="6"/>
      <c r="RD50" s="6"/>
      <c r="RE50" s="6"/>
      <c r="RF50" s="6"/>
      <c r="RG50" s="6"/>
      <c r="RH50" s="6"/>
      <c r="RI50" s="6"/>
      <c r="RJ50" s="6"/>
      <c r="RK50" s="6"/>
      <c r="RL50" s="6"/>
      <c r="RM50" s="6"/>
      <c r="RN50" s="6"/>
      <c r="RO50" s="6"/>
      <c r="RP50" s="6"/>
      <c r="RQ50" s="6"/>
      <c r="RR50" s="6"/>
      <c r="RS50" s="6"/>
      <c r="RT50" s="6"/>
      <c r="RU50" s="6"/>
      <c r="RV50" s="6"/>
      <c r="RW50" s="6"/>
      <c r="RX50" s="6"/>
      <c r="RY50" s="6"/>
      <c r="RZ50" s="6"/>
      <c r="SA50" s="6"/>
      <c r="SB50" s="6"/>
      <c r="SC50" s="6"/>
      <c r="SD50" s="6"/>
      <c r="SE50" s="6"/>
      <c r="SF50" s="6"/>
      <c r="SG50" s="6"/>
      <c r="SH50" s="6"/>
      <c r="SI50" s="6"/>
      <c r="SJ50" s="6"/>
      <c r="SK50" s="6"/>
      <c r="SL50" s="6"/>
      <c r="SM50" s="6"/>
      <c r="SN50" s="6"/>
      <c r="SO50" s="6"/>
      <c r="SP50" s="6"/>
      <c r="SQ50" s="6"/>
      <c r="SR50" s="6"/>
      <c r="SS50" s="6"/>
      <c r="ST50" s="6"/>
      <c r="SU50" s="6"/>
      <c r="SV50" s="6"/>
      <c r="SW50" s="6"/>
      <c r="SX50" s="6"/>
      <c r="SY50" s="6"/>
      <c r="SZ50" s="6"/>
      <c r="TA50" s="6"/>
      <c r="TB50" s="6"/>
      <c r="TC50" s="6"/>
      <c r="TD50" s="6"/>
      <c r="TE50" s="6"/>
      <c r="TF50" s="6"/>
      <c r="TG50" s="6"/>
      <c r="TH50" s="6"/>
      <c r="TI50" s="6"/>
      <c r="TJ50" s="6"/>
      <c r="TK50" s="6"/>
      <c r="TL50" s="6"/>
      <c r="TM50" s="6"/>
      <c r="TN50" s="6"/>
      <c r="TO50" s="6"/>
      <c r="TP50" s="6"/>
      <c r="TQ50" s="6"/>
      <c r="TR50" s="6"/>
      <c r="TS50" s="6"/>
      <c r="TT50" s="6"/>
      <c r="TU50" s="6"/>
      <c r="TV50" s="6"/>
      <c r="TW50" s="6"/>
      <c r="TX50" s="6"/>
      <c r="TY50" s="6"/>
      <c r="TZ50" s="6"/>
      <c r="UA50" s="6"/>
      <c r="UB50" s="6"/>
      <c r="UC50" s="6"/>
      <c r="UD50" s="6"/>
      <c r="UE50" s="6"/>
      <c r="UF50" s="6"/>
      <c r="UG50" s="6"/>
      <c r="UH50" s="6"/>
      <c r="UI50" s="6"/>
      <c r="UJ50" s="6"/>
      <c r="UK50" s="6"/>
      <c r="UL50" s="6"/>
      <c r="UM50" s="6"/>
      <c r="UN50" s="6"/>
      <c r="UO50" s="6"/>
      <c r="UP50" s="6"/>
      <c r="UQ50" s="6"/>
      <c r="UR50" s="6"/>
      <c r="US50" s="6"/>
      <c r="UT50" s="6"/>
      <c r="UU50" s="6"/>
      <c r="UV50" s="6"/>
      <c r="UW50" s="6"/>
      <c r="UX50" s="6"/>
      <c r="UY50" s="6"/>
      <c r="UZ50" s="6"/>
      <c r="VA50" s="6"/>
      <c r="VB50" s="6"/>
      <c r="VC50" s="6"/>
      <c r="VD50" s="6"/>
      <c r="VE50" s="6"/>
      <c r="VF50" s="6"/>
      <c r="VG50" s="6"/>
      <c r="VH50" s="6"/>
      <c r="VI50" s="6"/>
      <c r="VJ50" s="6"/>
      <c r="VK50" s="6"/>
      <c r="VL50" s="6"/>
      <c r="VM50" s="6"/>
      <c r="VN50" s="6"/>
      <c r="VO50" s="6"/>
      <c r="VP50" s="6"/>
      <c r="VQ50" s="6"/>
      <c r="VR50" s="6"/>
      <c r="VS50" s="6"/>
      <c r="VT50" s="6"/>
      <c r="VU50" s="6"/>
      <c r="VV50" s="6"/>
      <c r="VW50" s="6"/>
      <c r="VX50" s="6"/>
      <c r="VY50" s="6"/>
      <c r="VZ50" s="6"/>
      <c r="WA50" s="6"/>
      <c r="WB50" s="6"/>
      <c r="WC50" s="6"/>
      <c r="WD50" s="6"/>
      <c r="WE50" s="6"/>
      <c r="WF50" s="6"/>
      <c r="WG50" s="6"/>
      <c r="WH50" s="6"/>
      <c r="WI50" s="6"/>
      <c r="WJ50" s="6"/>
      <c r="WK50" s="6"/>
      <c r="WL50" s="6"/>
      <c r="WM50" s="6"/>
      <c r="WN50" s="6"/>
      <c r="WO50" s="6"/>
      <c r="WP50" s="6"/>
      <c r="WQ50" s="6"/>
      <c r="WR50" s="6"/>
      <c r="WS50" s="6"/>
      <c r="WT50" s="6"/>
      <c r="WU50" s="6"/>
      <c r="WV50" s="6"/>
      <c r="WW50" s="6"/>
      <c r="WX50" s="6"/>
      <c r="WY50" s="6"/>
      <c r="WZ50" s="6"/>
      <c r="XA50" s="6"/>
      <c r="XB50" s="6"/>
      <c r="XC50" s="6"/>
      <c r="XD50" s="6"/>
      <c r="XE50" s="6"/>
      <c r="XF50" s="6"/>
      <c r="XG50" s="6"/>
      <c r="XH50" s="6"/>
      <c r="XI50" s="6"/>
      <c r="XJ50" s="6"/>
      <c r="XK50" s="6"/>
      <c r="XL50" s="6"/>
      <c r="XM50" s="6"/>
      <c r="XN50" s="6"/>
      <c r="XO50" s="6"/>
      <c r="XP50" s="6"/>
      <c r="XQ50" s="6"/>
      <c r="XR50" s="6"/>
      <c r="XS50" s="6"/>
      <c r="XT50" s="6"/>
      <c r="XU50" s="6"/>
      <c r="XV50" s="6"/>
      <c r="XW50" s="6"/>
    </row>
    <row r="51" spans="1:647" s="62" customFormat="1" x14ac:dyDescent="0.3">
      <c r="A51" s="1"/>
      <c r="B51" s="115"/>
      <c r="C51" s="117" t="s">
        <v>123</v>
      </c>
      <c r="D51" s="64" t="s">
        <v>60</v>
      </c>
      <c r="E51" s="64" t="s">
        <v>32</v>
      </c>
      <c r="F51" s="64">
        <v>120</v>
      </c>
      <c r="G51" s="64">
        <v>91.7</v>
      </c>
      <c r="H51" s="64">
        <f>0.3*G51</f>
        <v>27.51</v>
      </c>
      <c r="I51" s="64">
        <f t="shared" ref="I51:I61" si="21">ROUND(G51/F51,2)</f>
        <v>0.76</v>
      </c>
      <c r="J51" s="64">
        <f>ROUND(H51/F51,2)</f>
        <v>0.23</v>
      </c>
      <c r="K51" s="64" t="s">
        <v>87</v>
      </c>
      <c r="L51" s="64">
        <v>0.02</v>
      </c>
      <c r="M51" s="66">
        <f t="shared" si="19"/>
        <v>0.04</v>
      </c>
      <c r="N51" s="63">
        <f t="shared" si="18"/>
        <v>2.4</v>
      </c>
      <c r="O51" s="67">
        <f t="shared" si="2"/>
        <v>20</v>
      </c>
      <c r="P51" s="63">
        <f t="shared" si="4"/>
        <v>1.2</v>
      </c>
      <c r="Q51" s="67">
        <f t="shared" si="5"/>
        <v>10</v>
      </c>
      <c r="R51" s="68">
        <f t="shared" si="20"/>
        <v>14.6</v>
      </c>
      <c r="S51" s="69">
        <f t="shared" si="14"/>
        <v>121.66666666666667</v>
      </c>
      <c r="T51" s="1"/>
      <c r="U51" s="1"/>
      <c r="V51" s="5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6"/>
      <c r="IH51" s="6"/>
      <c r="II51" s="6"/>
      <c r="IJ51" s="6"/>
      <c r="IK51" s="6"/>
      <c r="IL51" s="6"/>
      <c r="IM51" s="6"/>
      <c r="IN51" s="6"/>
      <c r="IO51" s="6"/>
      <c r="IP51" s="6"/>
      <c r="IQ51" s="6"/>
      <c r="IR51" s="6"/>
      <c r="IS51" s="6"/>
      <c r="IT51" s="6"/>
      <c r="IU51" s="6"/>
      <c r="IV51" s="6"/>
      <c r="IW51" s="6"/>
      <c r="IX51" s="6"/>
      <c r="IY51" s="6"/>
      <c r="IZ51" s="6"/>
      <c r="JA51" s="6"/>
      <c r="JB51" s="6"/>
      <c r="JC51" s="6"/>
      <c r="JD51" s="6"/>
      <c r="JE51" s="6"/>
      <c r="JF51" s="6"/>
      <c r="JG51" s="6"/>
      <c r="JH51" s="6"/>
      <c r="JI51" s="6"/>
      <c r="JJ51" s="6"/>
      <c r="JK51" s="6"/>
      <c r="JL51" s="6"/>
      <c r="JM51" s="6"/>
      <c r="JN51" s="6"/>
      <c r="JO51" s="6"/>
      <c r="JP51" s="6"/>
      <c r="JQ51" s="6"/>
      <c r="JR51" s="6"/>
      <c r="JS51" s="6"/>
      <c r="JT51" s="6"/>
      <c r="JU51" s="6"/>
      <c r="JV51" s="6"/>
      <c r="JW51" s="6"/>
      <c r="JX51" s="6"/>
      <c r="JY51" s="6"/>
      <c r="JZ51" s="6"/>
      <c r="KA51" s="6"/>
      <c r="KB51" s="6"/>
      <c r="KC51" s="6"/>
      <c r="KD51" s="6"/>
      <c r="KE51" s="6"/>
      <c r="KF51" s="6"/>
      <c r="KG51" s="6"/>
      <c r="KH51" s="6"/>
      <c r="KI51" s="6"/>
      <c r="KJ51" s="6"/>
      <c r="KK51" s="6"/>
      <c r="KL51" s="6"/>
      <c r="KM51" s="6"/>
      <c r="KN51" s="6"/>
      <c r="KO51" s="6"/>
      <c r="KP51" s="6"/>
      <c r="KQ51" s="6"/>
      <c r="KR51" s="6"/>
      <c r="KS51" s="6"/>
      <c r="KT51" s="6"/>
      <c r="KU51" s="6"/>
      <c r="KV51" s="6"/>
      <c r="KW51" s="6"/>
      <c r="KX51" s="6"/>
      <c r="KY51" s="6"/>
      <c r="KZ51" s="6"/>
      <c r="LA51" s="6"/>
      <c r="LB51" s="6"/>
      <c r="LC51" s="6"/>
      <c r="LD51" s="6"/>
      <c r="LE51" s="6"/>
      <c r="LF51" s="6"/>
      <c r="LG51" s="6"/>
      <c r="LH51" s="6"/>
      <c r="LI51" s="6"/>
      <c r="LJ51" s="6"/>
      <c r="LK51" s="6"/>
      <c r="LL51" s="6"/>
      <c r="LM51" s="6"/>
      <c r="LN51" s="6"/>
      <c r="LO51" s="6"/>
      <c r="LP51" s="6"/>
      <c r="LQ51" s="6"/>
      <c r="LR51" s="6"/>
      <c r="LS51" s="6"/>
      <c r="LT51" s="6"/>
      <c r="LU51" s="6"/>
      <c r="LV51" s="6"/>
      <c r="LW51" s="6"/>
      <c r="LX51" s="6"/>
      <c r="LY51" s="6"/>
      <c r="LZ51" s="6"/>
      <c r="MA51" s="6"/>
      <c r="MB51" s="6"/>
      <c r="MC51" s="6"/>
      <c r="MD51" s="6"/>
      <c r="ME51" s="6"/>
      <c r="MF51" s="6"/>
      <c r="MG51" s="6"/>
      <c r="MH51" s="6"/>
      <c r="MI51" s="6"/>
      <c r="MJ51" s="6"/>
      <c r="MK51" s="6"/>
      <c r="ML51" s="6"/>
      <c r="MM51" s="6"/>
      <c r="MN51" s="6"/>
      <c r="MO51" s="6"/>
      <c r="MP51" s="6"/>
      <c r="MQ51" s="6"/>
      <c r="MR51" s="6"/>
      <c r="MS51" s="6"/>
      <c r="MT51" s="6"/>
      <c r="MU51" s="6"/>
      <c r="MV51" s="6"/>
      <c r="MW51" s="6"/>
      <c r="MX51" s="6"/>
      <c r="MY51" s="6"/>
      <c r="MZ51" s="6"/>
      <c r="NA51" s="6"/>
      <c r="NB51" s="6"/>
      <c r="NC51" s="6"/>
      <c r="ND51" s="6"/>
      <c r="NE51" s="6"/>
      <c r="NF51" s="6"/>
      <c r="NG51" s="6"/>
      <c r="NH51" s="6"/>
      <c r="NI51" s="6"/>
      <c r="NJ51" s="6"/>
      <c r="NK51" s="6"/>
      <c r="NL51" s="6"/>
      <c r="NM51" s="6"/>
      <c r="NN51" s="6"/>
      <c r="NO51" s="6"/>
      <c r="NP51" s="6"/>
      <c r="NQ51" s="6"/>
      <c r="NR51" s="6"/>
      <c r="NS51" s="6"/>
      <c r="NT51" s="6"/>
      <c r="NU51" s="6"/>
      <c r="NV51" s="6"/>
      <c r="NW51" s="6"/>
      <c r="NX51" s="6"/>
      <c r="NY51" s="6"/>
      <c r="NZ51" s="6"/>
      <c r="OA51" s="6"/>
      <c r="OB51" s="6"/>
      <c r="OC51" s="6"/>
      <c r="OD51" s="6"/>
      <c r="OE51" s="6"/>
      <c r="OF51" s="6"/>
      <c r="OG51" s="6"/>
      <c r="OH51" s="6"/>
      <c r="OI51" s="6"/>
      <c r="OJ51" s="6"/>
      <c r="OK51" s="6"/>
      <c r="OL51" s="6"/>
      <c r="OM51" s="6"/>
      <c r="ON51" s="6"/>
      <c r="OO51" s="6"/>
      <c r="OP51" s="6"/>
      <c r="OQ51" s="6"/>
      <c r="OR51" s="6"/>
      <c r="OS51" s="6"/>
      <c r="OT51" s="6"/>
      <c r="OU51" s="6"/>
      <c r="OV51" s="6"/>
      <c r="OW51" s="6"/>
      <c r="OX51" s="6"/>
      <c r="OY51" s="6"/>
      <c r="OZ51" s="6"/>
      <c r="PA51" s="6"/>
      <c r="PB51" s="6"/>
      <c r="PC51" s="6"/>
      <c r="PD51" s="6"/>
      <c r="PE51" s="6"/>
      <c r="PF51" s="6"/>
      <c r="PG51" s="6"/>
      <c r="PH51" s="6"/>
      <c r="PI51" s="6"/>
      <c r="PJ51" s="6"/>
      <c r="PK51" s="6"/>
      <c r="PL51" s="6"/>
      <c r="PM51" s="6"/>
      <c r="PN51" s="6"/>
      <c r="PO51" s="6"/>
      <c r="PP51" s="6"/>
      <c r="PQ51" s="6"/>
      <c r="PR51" s="6"/>
      <c r="PS51" s="6"/>
      <c r="PT51" s="6"/>
      <c r="PU51" s="6"/>
      <c r="PV51" s="6"/>
      <c r="PW51" s="6"/>
      <c r="PX51" s="6"/>
      <c r="PY51" s="6"/>
      <c r="PZ51" s="6"/>
      <c r="QA51" s="6"/>
      <c r="QB51" s="6"/>
      <c r="QC51" s="6"/>
      <c r="QD51" s="6"/>
      <c r="QE51" s="6"/>
      <c r="QF51" s="6"/>
      <c r="QG51" s="6"/>
      <c r="QH51" s="6"/>
      <c r="QI51" s="6"/>
      <c r="QJ51" s="6"/>
      <c r="QK51" s="6"/>
      <c r="QL51" s="6"/>
      <c r="QM51" s="6"/>
      <c r="QN51" s="6"/>
      <c r="QO51" s="6"/>
      <c r="QP51" s="6"/>
      <c r="QQ51" s="6"/>
      <c r="QR51" s="6"/>
      <c r="QS51" s="6"/>
      <c r="QT51" s="6"/>
      <c r="QU51" s="6"/>
      <c r="QV51" s="6"/>
      <c r="QW51" s="6"/>
      <c r="QX51" s="6"/>
      <c r="QY51" s="6"/>
      <c r="QZ51" s="6"/>
      <c r="RA51" s="6"/>
      <c r="RB51" s="6"/>
      <c r="RC51" s="6"/>
      <c r="RD51" s="6"/>
      <c r="RE51" s="6"/>
      <c r="RF51" s="6"/>
      <c r="RG51" s="6"/>
      <c r="RH51" s="6"/>
      <c r="RI51" s="6"/>
      <c r="RJ51" s="6"/>
      <c r="RK51" s="6"/>
      <c r="RL51" s="6"/>
      <c r="RM51" s="6"/>
      <c r="RN51" s="6"/>
      <c r="RO51" s="6"/>
      <c r="RP51" s="6"/>
      <c r="RQ51" s="6"/>
      <c r="RR51" s="6"/>
      <c r="RS51" s="6"/>
      <c r="RT51" s="6"/>
      <c r="RU51" s="6"/>
      <c r="RV51" s="6"/>
      <c r="RW51" s="6"/>
      <c r="RX51" s="6"/>
      <c r="RY51" s="6"/>
      <c r="RZ51" s="6"/>
      <c r="SA51" s="6"/>
      <c r="SB51" s="6"/>
      <c r="SC51" s="6"/>
      <c r="SD51" s="6"/>
      <c r="SE51" s="6"/>
      <c r="SF51" s="6"/>
      <c r="SG51" s="6"/>
      <c r="SH51" s="6"/>
      <c r="SI51" s="6"/>
      <c r="SJ51" s="6"/>
      <c r="SK51" s="6"/>
      <c r="SL51" s="6"/>
      <c r="SM51" s="6"/>
      <c r="SN51" s="6"/>
      <c r="SO51" s="6"/>
      <c r="SP51" s="6"/>
      <c r="SQ51" s="6"/>
      <c r="SR51" s="6"/>
      <c r="SS51" s="6"/>
      <c r="ST51" s="6"/>
      <c r="SU51" s="6"/>
      <c r="SV51" s="6"/>
      <c r="SW51" s="6"/>
      <c r="SX51" s="6"/>
      <c r="SY51" s="6"/>
      <c r="SZ51" s="6"/>
      <c r="TA51" s="6"/>
      <c r="TB51" s="6"/>
      <c r="TC51" s="6"/>
      <c r="TD51" s="6"/>
      <c r="TE51" s="6"/>
      <c r="TF51" s="6"/>
      <c r="TG51" s="6"/>
      <c r="TH51" s="6"/>
      <c r="TI51" s="6"/>
      <c r="TJ51" s="6"/>
      <c r="TK51" s="6"/>
      <c r="TL51" s="6"/>
      <c r="TM51" s="6"/>
      <c r="TN51" s="6"/>
      <c r="TO51" s="6"/>
      <c r="TP51" s="6"/>
      <c r="TQ51" s="6"/>
      <c r="TR51" s="6"/>
      <c r="TS51" s="6"/>
      <c r="TT51" s="6"/>
      <c r="TU51" s="6"/>
      <c r="TV51" s="6"/>
      <c r="TW51" s="6"/>
      <c r="TX51" s="6"/>
      <c r="TY51" s="6"/>
      <c r="TZ51" s="6"/>
      <c r="UA51" s="6"/>
      <c r="UB51" s="6"/>
      <c r="UC51" s="6"/>
      <c r="UD51" s="6"/>
      <c r="UE51" s="6"/>
      <c r="UF51" s="6"/>
      <c r="UG51" s="6"/>
      <c r="UH51" s="6"/>
      <c r="UI51" s="6"/>
      <c r="UJ51" s="6"/>
      <c r="UK51" s="6"/>
      <c r="UL51" s="6"/>
      <c r="UM51" s="6"/>
      <c r="UN51" s="6"/>
      <c r="UO51" s="6"/>
      <c r="UP51" s="6"/>
      <c r="UQ51" s="6"/>
      <c r="UR51" s="6"/>
      <c r="US51" s="6"/>
      <c r="UT51" s="6"/>
      <c r="UU51" s="6"/>
      <c r="UV51" s="6"/>
      <c r="UW51" s="6"/>
      <c r="UX51" s="6"/>
      <c r="UY51" s="6"/>
      <c r="UZ51" s="6"/>
      <c r="VA51" s="6"/>
      <c r="VB51" s="6"/>
      <c r="VC51" s="6"/>
      <c r="VD51" s="6"/>
      <c r="VE51" s="6"/>
      <c r="VF51" s="6"/>
      <c r="VG51" s="6"/>
      <c r="VH51" s="6"/>
      <c r="VI51" s="6"/>
      <c r="VJ51" s="6"/>
      <c r="VK51" s="6"/>
      <c r="VL51" s="6"/>
      <c r="VM51" s="6"/>
      <c r="VN51" s="6"/>
      <c r="VO51" s="6"/>
      <c r="VP51" s="6"/>
      <c r="VQ51" s="6"/>
      <c r="VR51" s="6"/>
      <c r="VS51" s="6"/>
      <c r="VT51" s="6"/>
      <c r="VU51" s="6"/>
      <c r="VV51" s="6"/>
      <c r="VW51" s="6"/>
      <c r="VX51" s="6"/>
      <c r="VY51" s="6"/>
      <c r="VZ51" s="6"/>
      <c r="WA51" s="6"/>
      <c r="WB51" s="6"/>
      <c r="WC51" s="6"/>
      <c r="WD51" s="6"/>
      <c r="WE51" s="6"/>
      <c r="WF51" s="6"/>
      <c r="WG51" s="6"/>
      <c r="WH51" s="6"/>
      <c r="WI51" s="6"/>
      <c r="WJ51" s="6"/>
      <c r="WK51" s="6"/>
      <c r="WL51" s="6"/>
      <c r="WM51" s="6"/>
      <c r="WN51" s="6"/>
      <c r="WO51" s="6"/>
      <c r="WP51" s="6"/>
      <c r="WQ51" s="6"/>
      <c r="WR51" s="6"/>
      <c r="WS51" s="6"/>
      <c r="WT51" s="6"/>
      <c r="WU51" s="6"/>
      <c r="WV51" s="6"/>
      <c r="WW51" s="6"/>
      <c r="WX51" s="6"/>
      <c r="WY51" s="6"/>
      <c r="WZ51" s="6"/>
      <c r="XA51" s="6"/>
      <c r="XB51" s="6"/>
      <c r="XC51" s="6"/>
      <c r="XD51" s="6"/>
      <c r="XE51" s="6"/>
      <c r="XF51" s="6"/>
      <c r="XG51" s="6"/>
      <c r="XH51" s="6"/>
      <c r="XI51" s="6"/>
      <c r="XJ51" s="6"/>
      <c r="XK51" s="6"/>
      <c r="XL51" s="6"/>
      <c r="XM51" s="6"/>
      <c r="XN51" s="6"/>
      <c r="XO51" s="6"/>
      <c r="XP51" s="6"/>
      <c r="XQ51" s="6"/>
      <c r="XR51" s="6"/>
      <c r="XS51" s="6"/>
      <c r="XT51" s="6"/>
      <c r="XU51" s="6"/>
      <c r="XV51" s="6"/>
      <c r="XW51" s="6"/>
    </row>
    <row r="52" spans="1:647" s="62" customFormat="1" x14ac:dyDescent="0.3">
      <c r="A52" s="1"/>
      <c r="B52" s="115"/>
      <c r="C52" s="111"/>
      <c r="D52" s="64" t="s">
        <v>61</v>
      </c>
      <c r="E52" s="64" t="s">
        <v>32</v>
      </c>
      <c r="F52" s="64">
        <v>120</v>
      </c>
      <c r="G52" s="64">
        <v>115.86</v>
      </c>
      <c r="H52" s="64"/>
      <c r="I52" s="64">
        <f t="shared" si="21"/>
        <v>0.97</v>
      </c>
      <c r="J52" s="64"/>
      <c r="K52" s="64" t="s">
        <v>87</v>
      </c>
      <c r="L52" s="64">
        <v>0.02</v>
      </c>
      <c r="M52" s="66">
        <f t="shared" si="19"/>
        <v>0.04</v>
      </c>
      <c r="N52" s="63">
        <f t="shared" si="18"/>
        <v>2.4</v>
      </c>
      <c r="O52" s="67">
        <f t="shared" si="2"/>
        <v>20</v>
      </c>
      <c r="P52" s="63">
        <f t="shared" si="4"/>
        <v>1.2</v>
      </c>
      <c r="Q52" s="67">
        <f t="shared" si="5"/>
        <v>10</v>
      </c>
      <c r="R52" s="68">
        <f t="shared" si="20"/>
        <v>14.6</v>
      </c>
      <c r="S52" s="69">
        <f t="shared" si="14"/>
        <v>121.66666666666667</v>
      </c>
      <c r="T52" s="1"/>
      <c r="U52" s="1"/>
      <c r="V52" s="5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6"/>
      <c r="IH52" s="6"/>
      <c r="II52" s="6"/>
      <c r="IJ52" s="6"/>
      <c r="IK52" s="6"/>
      <c r="IL52" s="6"/>
      <c r="IM52" s="6"/>
      <c r="IN52" s="6"/>
      <c r="IO52" s="6"/>
      <c r="IP52" s="6"/>
      <c r="IQ52" s="6"/>
      <c r="IR52" s="6"/>
      <c r="IS52" s="6"/>
      <c r="IT52" s="6"/>
      <c r="IU52" s="6"/>
      <c r="IV52" s="6"/>
      <c r="IW52" s="6"/>
      <c r="IX52" s="6"/>
      <c r="IY52" s="6"/>
      <c r="IZ52" s="6"/>
      <c r="JA52" s="6"/>
      <c r="JB52" s="6"/>
      <c r="JC52" s="6"/>
      <c r="JD52" s="6"/>
      <c r="JE52" s="6"/>
      <c r="JF52" s="6"/>
      <c r="JG52" s="6"/>
      <c r="JH52" s="6"/>
      <c r="JI52" s="6"/>
      <c r="JJ52" s="6"/>
      <c r="JK52" s="6"/>
      <c r="JL52" s="6"/>
      <c r="JM52" s="6"/>
      <c r="JN52" s="6"/>
      <c r="JO52" s="6"/>
      <c r="JP52" s="6"/>
      <c r="JQ52" s="6"/>
      <c r="JR52" s="6"/>
      <c r="JS52" s="6"/>
      <c r="JT52" s="6"/>
      <c r="JU52" s="6"/>
      <c r="JV52" s="6"/>
      <c r="JW52" s="6"/>
      <c r="JX52" s="6"/>
      <c r="JY52" s="6"/>
      <c r="JZ52" s="6"/>
      <c r="KA52" s="6"/>
      <c r="KB52" s="6"/>
      <c r="KC52" s="6"/>
      <c r="KD52" s="6"/>
      <c r="KE52" s="6"/>
      <c r="KF52" s="6"/>
      <c r="KG52" s="6"/>
      <c r="KH52" s="6"/>
      <c r="KI52" s="6"/>
      <c r="KJ52" s="6"/>
      <c r="KK52" s="6"/>
      <c r="KL52" s="6"/>
      <c r="KM52" s="6"/>
      <c r="KN52" s="6"/>
      <c r="KO52" s="6"/>
      <c r="KP52" s="6"/>
      <c r="KQ52" s="6"/>
      <c r="KR52" s="6"/>
      <c r="KS52" s="6"/>
      <c r="KT52" s="6"/>
      <c r="KU52" s="6"/>
      <c r="KV52" s="6"/>
      <c r="KW52" s="6"/>
      <c r="KX52" s="6"/>
      <c r="KY52" s="6"/>
      <c r="KZ52" s="6"/>
      <c r="LA52" s="6"/>
      <c r="LB52" s="6"/>
      <c r="LC52" s="6"/>
      <c r="LD52" s="6"/>
      <c r="LE52" s="6"/>
      <c r="LF52" s="6"/>
      <c r="LG52" s="6"/>
      <c r="LH52" s="6"/>
      <c r="LI52" s="6"/>
      <c r="LJ52" s="6"/>
      <c r="LK52" s="6"/>
      <c r="LL52" s="6"/>
      <c r="LM52" s="6"/>
      <c r="LN52" s="6"/>
      <c r="LO52" s="6"/>
      <c r="LP52" s="6"/>
      <c r="LQ52" s="6"/>
      <c r="LR52" s="6"/>
      <c r="LS52" s="6"/>
      <c r="LT52" s="6"/>
      <c r="LU52" s="6"/>
      <c r="LV52" s="6"/>
      <c r="LW52" s="6"/>
      <c r="LX52" s="6"/>
      <c r="LY52" s="6"/>
      <c r="LZ52" s="6"/>
      <c r="MA52" s="6"/>
      <c r="MB52" s="6"/>
      <c r="MC52" s="6"/>
      <c r="MD52" s="6"/>
      <c r="ME52" s="6"/>
      <c r="MF52" s="6"/>
      <c r="MG52" s="6"/>
      <c r="MH52" s="6"/>
      <c r="MI52" s="6"/>
      <c r="MJ52" s="6"/>
      <c r="MK52" s="6"/>
      <c r="ML52" s="6"/>
      <c r="MM52" s="6"/>
      <c r="MN52" s="6"/>
      <c r="MO52" s="6"/>
      <c r="MP52" s="6"/>
      <c r="MQ52" s="6"/>
      <c r="MR52" s="6"/>
      <c r="MS52" s="6"/>
      <c r="MT52" s="6"/>
      <c r="MU52" s="6"/>
      <c r="MV52" s="6"/>
      <c r="MW52" s="6"/>
      <c r="MX52" s="6"/>
      <c r="MY52" s="6"/>
      <c r="MZ52" s="6"/>
      <c r="NA52" s="6"/>
      <c r="NB52" s="6"/>
      <c r="NC52" s="6"/>
      <c r="ND52" s="6"/>
      <c r="NE52" s="6"/>
      <c r="NF52" s="6"/>
      <c r="NG52" s="6"/>
      <c r="NH52" s="6"/>
      <c r="NI52" s="6"/>
      <c r="NJ52" s="6"/>
      <c r="NK52" s="6"/>
      <c r="NL52" s="6"/>
      <c r="NM52" s="6"/>
      <c r="NN52" s="6"/>
      <c r="NO52" s="6"/>
      <c r="NP52" s="6"/>
      <c r="NQ52" s="6"/>
      <c r="NR52" s="6"/>
      <c r="NS52" s="6"/>
      <c r="NT52" s="6"/>
      <c r="NU52" s="6"/>
      <c r="NV52" s="6"/>
      <c r="NW52" s="6"/>
      <c r="NX52" s="6"/>
      <c r="NY52" s="6"/>
      <c r="NZ52" s="6"/>
      <c r="OA52" s="6"/>
      <c r="OB52" s="6"/>
      <c r="OC52" s="6"/>
      <c r="OD52" s="6"/>
      <c r="OE52" s="6"/>
      <c r="OF52" s="6"/>
      <c r="OG52" s="6"/>
      <c r="OH52" s="6"/>
      <c r="OI52" s="6"/>
      <c r="OJ52" s="6"/>
      <c r="OK52" s="6"/>
      <c r="OL52" s="6"/>
      <c r="OM52" s="6"/>
      <c r="ON52" s="6"/>
      <c r="OO52" s="6"/>
      <c r="OP52" s="6"/>
      <c r="OQ52" s="6"/>
      <c r="OR52" s="6"/>
      <c r="OS52" s="6"/>
      <c r="OT52" s="6"/>
      <c r="OU52" s="6"/>
      <c r="OV52" s="6"/>
      <c r="OW52" s="6"/>
      <c r="OX52" s="6"/>
      <c r="OY52" s="6"/>
      <c r="OZ52" s="6"/>
      <c r="PA52" s="6"/>
      <c r="PB52" s="6"/>
      <c r="PC52" s="6"/>
      <c r="PD52" s="6"/>
      <c r="PE52" s="6"/>
      <c r="PF52" s="6"/>
      <c r="PG52" s="6"/>
      <c r="PH52" s="6"/>
      <c r="PI52" s="6"/>
      <c r="PJ52" s="6"/>
      <c r="PK52" s="6"/>
      <c r="PL52" s="6"/>
      <c r="PM52" s="6"/>
      <c r="PN52" s="6"/>
      <c r="PO52" s="6"/>
      <c r="PP52" s="6"/>
      <c r="PQ52" s="6"/>
      <c r="PR52" s="6"/>
      <c r="PS52" s="6"/>
      <c r="PT52" s="6"/>
      <c r="PU52" s="6"/>
      <c r="PV52" s="6"/>
      <c r="PW52" s="6"/>
      <c r="PX52" s="6"/>
      <c r="PY52" s="6"/>
      <c r="PZ52" s="6"/>
      <c r="QA52" s="6"/>
      <c r="QB52" s="6"/>
      <c r="QC52" s="6"/>
      <c r="QD52" s="6"/>
      <c r="QE52" s="6"/>
      <c r="QF52" s="6"/>
      <c r="QG52" s="6"/>
      <c r="QH52" s="6"/>
      <c r="QI52" s="6"/>
      <c r="QJ52" s="6"/>
      <c r="QK52" s="6"/>
      <c r="QL52" s="6"/>
      <c r="QM52" s="6"/>
      <c r="QN52" s="6"/>
      <c r="QO52" s="6"/>
      <c r="QP52" s="6"/>
      <c r="QQ52" s="6"/>
      <c r="QR52" s="6"/>
      <c r="QS52" s="6"/>
      <c r="QT52" s="6"/>
      <c r="QU52" s="6"/>
      <c r="QV52" s="6"/>
      <c r="QW52" s="6"/>
      <c r="QX52" s="6"/>
      <c r="QY52" s="6"/>
      <c r="QZ52" s="6"/>
      <c r="RA52" s="6"/>
      <c r="RB52" s="6"/>
      <c r="RC52" s="6"/>
      <c r="RD52" s="6"/>
      <c r="RE52" s="6"/>
      <c r="RF52" s="6"/>
      <c r="RG52" s="6"/>
      <c r="RH52" s="6"/>
      <c r="RI52" s="6"/>
      <c r="RJ52" s="6"/>
      <c r="RK52" s="6"/>
      <c r="RL52" s="6"/>
      <c r="RM52" s="6"/>
      <c r="RN52" s="6"/>
      <c r="RO52" s="6"/>
      <c r="RP52" s="6"/>
      <c r="RQ52" s="6"/>
      <c r="RR52" s="6"/>
      <c r="RS52" s="6"/>
      <c r="RT52" s="6"/>
      <c r="RU52" s="6"/>
      <c r="RV52" s="6"/>
      <c r="RW52" s="6"/>
      <c r="RX52" s="6"/>
      <c r="RY52" s="6"/>
      <c r="RZ52" s="6"/>
      <c r="SA52" s="6"/>
      <c r="SB52" s="6"/>
      <c r="SC52" s="6"/>
      <c r="SD52" s="6"/>
      <c r="SE52" s="6"/>
      <c r="SF52" s="6"/>
      <c r="SG52" s="6"/>
      <c r="SH52" s="6"/>
      <c r="SI52" s="6"/>
      <c r="SJ52" s="6"/>
      <c r="SK52" s="6"/>
      <c r="SL52" s="6"/>
      <c r="SM52" s="6"/>
      <c r="SN52" s="6"/>
      <c r="SO52" s="6"/>
      <c r="SP52" s="6"/>
      <c r="SQ52" s="6"/>
      <c r="SR52" s="6"/>
      <c r="SS52" s="6"/>
      <c r="ST52" s="6"/>
      <c r="SU52" s="6"/>
      <c r="SV52" s="6"/>
      <c r="SW52" s="6"/>
      <c r="SX52" s="6"/>
      <c r="SY52" s="6"/>
      <c r="SZ52" s="6"/>
      <c r="TA52" s="6"/>
      <c r="TB52" s="6"/>
      <c r="TC52" s="6"/>
      <c r="TD52" s="6"/>
      <c r="TE52" s="6"/>
      <c r="TF52" s="6"/>
      <c r="TG52" s="6"/>
      <c r="TH52" s="6"/>
      <c r="TI52" s="6"/>
      <c r="TJ52" s="6"/>
      <c r="TK52" s="6"/>
      <c r="TL52" s="6"/>
      <c r="TM52" s="6"/>
      <c r="TN52" s="6"/>
      <c r="TO52" s="6"/>
      <c r="TP52" s="6"/>
      <c r="TQ52" s="6"/>
      <c r="TR52" s="6"/>
      <c r="TS52" s="6"/>
      <c r="TT52" s="6"/>
      <c r="TU52" s="6"/>
      <c r="TV52" s="6"/>
      <c r="TW52" s="6"/>
      <c r="TX52" s="6"/>
      <c r="TY52" s="6"/>
      <c r="TZ52" s="6"/>
      <c r="UA52" s="6"/>
      <c r="UB52" s="6"/>
      <c r="UC52" s="6"/>
      <c r="UD52" s="6"/>
      <c r="UE52" s="6"/>
      <c r="UF52" s="6"/>
      <c r="UG52" s="6"/>
      <c r="UH52" s="6"/>
      <c r="UI52" s="6"/>
      <c r="UJ52" s="6"/>
      <c r="UK52" s="6"/>
      <c r="UL52" s="6"/>
      <c r="UM52" s="6"/>
      <c r="UN52" s="6"/>
      <c r="UO52" s="6"/>
      <c r="UP52" s="6"/>
      <c r="UQ52" s="6"/>
      <c r="UR52" s="6"/>
      <c r="US52" s="6"/>
      <c r="UT52" s="6"/>
      <c r="UU52" s="6"/>
      <c r="UV52" s="6"/>
      <c r="UW52" s="6"/>
      <c r="UX52" s="6"/>
      <c r="UY52" s="6"/>
      <c r="UZ52" s="6"/>
      <c r="VA52" s="6"/>
      <c r="VB52" s="6"/>
      <c r="VC52" s="6"/>
      <c r="VD52" s="6"/>
      <c r="VE52" s="6"/>
      <c r="VF52" s="6"/>
      <c r="VG52" s="6"/>
      <c r="VH52" s="6"/>
      <c r="VI52" s="6"/>
      <c r="VJ52" s="6"/>
      <c r="VK52" s="6"/>
      <c r="VL52" s="6"/>
      <c r="VM52" s="6"/>
      <c r="VN52" s="6"/>
      <c r="VO52" s="6"/>
      <c r="VP52" s="6"/>
      <c r="VQ52" s="6"/>
      <c r="VR52" s="6"/>
      <c r="VS52" s="6"/>
      <c r="VT52" s="6"/>
      <c r="VU52" s="6"/>
      <c r="VV52" s="6"/>
      <c r="VW52" s="6"/>
      <c r="VX52" s="6"/>
      <c r="VY52" s="6"/>
      <c r="VZ52" s="6"/>
      <c r="WA52" s="6"/>
      <c r="WB52" s="6"/>
      <c r="WC52" s="6"/>
      <c r="WD52" s="6"/>
      <c r="WE52" s="6"/>
      <c r="WF52" s="6"/>
      <c r="WG52" s="6"/>
      <c r="WH52" s="6"/>
      <c r="WI52" s="6"/>
      <c r="WJ52" s="6"/>
      <c r="WK52" s="6"/>
      <c r="WL52" s="6"/>
      <c r="WM52" s="6"/>
      <c r="WN52" s="6"/>
      <c r="WO52" s="6"/>
      <c r="WP52" s="6"/>
      <c r="WQ52" s="6"/>
      <c r="WR52" s="6"/>
      <c r="WS52" s="6"/>
      <c r="WT52" s="6"/>
      <c r="WU52" s="6"/>
      <c r="WV52" s="6"/>
      <c r="WW52" s="6"/>
      <c r="WX52" s="6"/>
      <c r="WY52" s="6"/>
      <c r="WZ52" s="6"/>
      <c r="XA52" s="6"/>
      <c r="XB52" s="6"/>
      <c r="XC52" s="6"/>
      <c r="XD52" s="6"/>
      <c r="XE52" s="6"/>
      <c r="XF52" s="6"/>
      <c r="XG52" s="6"/>
      <c r="XH52" s="6"/>
      <c r="XI52" s="6"/>
      <c r="XJ52" s="6"/>
      <c r="XK52" s="6"/>
      <c r="XL52" s="6"/>
      <c r="XM52" s="6"/>
      <c r="XN52" s="6"/>
      <c r="XO52" s="6"/>
      <c r="XP52" s="6"/>
      <c r="XQ52" s="6"/>
      <c r="XR52" s="6"/>
      <c r="XS52" s="6"/>
      <c r="XT52" s="6"/>
      <c r="XU52" s="6"/>
      <c r="XV52" s="6"/>
      <c r="XW52" s="6"/>
    </row>
    <row r="53" spans="1:647" s="23" customFormat="1" x14ac:dyDescent="0.3">
      <c r="A53" s="1"/>
      <c r="B53" s="115"/>
      <c r="C53" s="117" t="s">
        <v>124</v>
      </c>
      <c r="D53" s="31" t="s">
        <v>97</v>
      </c>
      <c r="E53" s="31" t="s">
        <v>33</v>
      </c>
      <c r="F53" s="31">
        <v>120</v>
      </c>
      <c r="G53" s="31">
        <v>115.74</v>
      </c>
      <c r="H53" s="31"/>
      <c r="I53" s="31">
        <f t="shared" si="21"/>
        <v>0.96</v>
      </c>
      <c r="J53" s="31"/>
      <c r="K53" s="31" t="s">
        <v>87</v>
      </c>
      <c r="L53" s="31">
        <v>0.5</v>
      </c>
      <c r="M53" s="32">
        <f t="shared" si="19"/>
        <v>1</v>
      </c>
      <c r="N53" s="33">
        <f t="shared" si="18"/>
        <v>60</v>
      </c>
      <c r="O53" s="34">
        <f t="shared" si="2"/>
        <v>500</v>
      </c>
      <c r="P53" s="33">
        <f t="shared" si="4"/>
        <v>30</v>
      </c>
      <c r="Q53" s="34">
        <f t="shared" si="5"/>
        <v>250</v>
      </c>
      <c r="R53" s="35">
        <f t="shared" si="20"/>
        <v>365</v>
      </c>
      <c r="S53" s="36">
        <f t="shared" si="14"/>
        <v>3041.6666666666665</v>
      </c>
      <c r="T53" s="1"/>
      <c r="U53" s="1"/>
      <c r="V53" s="5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6"/>
      <c r="IH53" s="6"/>
      <c r="II53" s="6"/>
      <c r="IJ53" s="6"/>
      <c r="IK53" s="6"/>
      <c r="IL53" s="6"/>
      <c r="IM53" s="6"/>
      <c r="IN53" s="6"/>
      <c r="IO53" s="6"/>
      <c r="IP53" s="6"/>
      <c r="IQ53" s="6"/>
      <c r="IR53" s="6"/>
      <c r="IS53" s="6"/>
      <c r="IT53" s="6"/>
      <c r="IU53" s="6"/>
      <c r="IV53" s="6"/>
      <c r="IW53" s="6"/>
      <c r="IX53" s="6"/>
      <c r="IY53" s="6"/>
      <c r="IZ53" s="6"/>
      <c r="JA53" s="6"/>
      <c r="JB53" s="6"/>
      <c r="JC53" s="6"/>
      <c r="JD53" s="6"/>
      <c r="JE53" s="6"/>
      <c r="JF53" s="6"/>
      <c r="JG53" s="6"/>
      <c r="JH53" s="6"/>
      <c r="JI53" s="6"/>
      <c r="JJ53" s="6"/>
      <c r="JK53" s="6"/>
      <c r="JL53" s="6"/>
      <c r="JM53" s="6"/>
      <c r="JN53" s="6"/>
      <c r="JO53" s="6"/>
      <c r="JP53" s="6"/>
      <c r="JQ53" s="6"/>
      <c r="JR53" s="6"/>
      <c r="JS53" s="6"/>
      <c r="JT53" s="6"/>
      <c r="JU53" s="6"/>
      <c r="JV53" s="6"/>
      <c r="JW53" s="6"/>
      <c r="JX53" s="6"/>
      <c r="JY53" s="6"/>
      <c r="JZ53" s="6"/>
      <c r="KA53" s="6"/>
      <c r="KB53" s="6"/>
      <c r="KC53" s="6"/>
      <c r="KD53" s="6"/>
      <c r="KE53" s="6"/>
      <c r="KF53" s="6"/>
      <c r="KG53" s="6"/>
      <c r="KH53" s="6"/>
      <c r="KI53" s="6"/>
      <c r="KJ53" s="6"/>
      <c r="KK53" s="6"/>
      <c r="KL53" s="6"/>
      <c r="KM53" s="6"/>
      <c r="KN53" s="6"/>
      <c r="KO53" s="6"/>
      <c r="KP53" s="6"/>
      <c r="KQ53" s="6"/>
      <c r="KR53" s="6"/>
      <c r="KS53" s="6"/>
      <c r="KT53" s="6"/>
      <c r="KU53" s="6"/>
      <c r="KV53" s="6"/>
      <c r="KW53" s="6"/>
      <c r="KX53" s="6"/>
      <c r="KY53" s="6"/>
      <c r="KZ53" s="6"/>
      <c r="LA53" s="6"/>
      <c r="LB53" s="6"/>
      <c r="LC53" s="6"/>
      <c r="LD53" s="6"/>
      <c r="LE53" s="6"/>
      <c r="LF53" s="6"/>
      <c r="LG53" s="6"/>
      <c r="LH53" s="6"/>
      <c r="LI53" s="6"/>
      <c r="LJ53" s="6"/>
      <c r="LK53" s="6"/>
      <c r="LL53" s="6"/>
      <c r="LM53" s="6"/>
      <c r="LN53" s="6"/>
      <c r="LO53" s="6"/>
      <c r="LP53" s="6"/>
      <c r="LQ53" s="6"/>
      <c r="LR53" s="6"/>
      <c r="LS53" s="6"/>
      <c r="LT53" s="6"/>
      <c r="LU53" s="6"/>
      <c r="LV53" s="6"/>
      <c r="LW53" s="6"/>
      <c r="LX53" s="6"/>
      <c r="LY53" s="6"/>
      <c r="LZ53" s="6"/>
      <c r="MA53" s="6"/>
      <c r="MB53" s="6"/>
      <c r="MC53" s="6"/>
      <c r="MD53" s="6"/>
      <c r="ME53" s="6"/>
      <c r="MF53" s="6"/>
      <c r="MG53" s="6"/>
      <c r="MH53" s="6"/>
      <c r="MI53" s="6"/>
      <c r="MJ53" s="6"/>
      <c r="MK53" s="6"/>
      <c r="ML53" s="6"/>
      <c r="MM53" s="6"/>
      <c r="MN53" s="6"/>
      <c r="MO53" s="6"/>
      <c r="MP53" s="6"/>
      <c r="MQ53" s="6"/>
      <c r="MR53" s="6"/>
      <c r="MS53" s="6"/>
      <c r="MT53" s="6"/>
      <c r="MU53" s="6"/>
      <c r="MV53" s="6"/>
      <c r="MW53" s="6"/>
      <c r="MX53" s="6"/>
      <c r="MY53" s="6"/>
      <c r="MZ53" s="6"/>
      <c r="NA53" s="6"/>
      <c r="NB53" s="6"/>
      <c r="NC53" s="6"/>
      <c r="ND53" s="6"/>
      <c r="NE53" s="6"/>
      <c r="NF53" s="6"/>
      <c r="NG53" s="6"/>
      <c r="NH53" s="6"/>
      <c r="NI53" s="6"/>
      <c r="NJ53" s="6"/>
      <c r="NK53" s="6"/>
      <c r="NL53" s="6"/>
      <c r="NM53" s="6"/>
      <c r="NN53" s="6"/>
      <c r="NO53" s="6"/>
      <c r="NP53" s="6"/>
      <c r="NQ53" s="6"/>
      <c r="NR53" s="6"/>
      <c r="NS53" s="6"/>
      <c r="NT53" s="6"/>
      <c r="NU53" s="6"/>
      <c r="NV53" s="6"/>
      <c r="NW53" s="6"/>
      <c r="NX53" s="6"/>
      <c r="NY53" s="6"/>
      <c r="NZ53" s="6"/>
      <c r="OA53" s="6"/>
      <c r="OB53" s="6"/>
      <c r="OC53" s="6"/>
      <c r="OD53" s="6"/>
      <c r="OE53" s="6"/>
      <c r="OF53" s="6"/>
      <c r="OG53" s="6"/>
      <c r="OH53" s="6"/>
      <c r="OI53" s="6"/>
      <c r="OJ53" s="6"/>
      <c r="OK53" s="6"/>
      <c r="OL53" s="6"/>
      <c r="OM53" s="6"/>
      <c r="ON53" s="6"/>
      <c r="OO53" s="6"/>
      <c r="OP53" s="6"/>
      <c r="OQ53" s="6"/>
      <c r="OR53" s="6"/>
      <c r="OS53" s="6"/>
      <c r="OT53" s="6"/>
      <c r="OU53" s="6"/>
      <c r="OV53" s="6"/>
      <c r="OW53" s="6"/>
      <c r="OX53" s="6"/>
      <c r="OY53" s="6"/>
      <c r="OZ53" s="6"/>
      <c r="PA53" s="6"/>
      <c r="PB53" s="6"/>
      <c r="PC53" s="6"/>
      <c r="PD53" s="6"/>
      <c r="PE53" s="6"/>
      <c r="PF53" s="6"/>
      <c r="PG53" s="6"/>
      <c r="PH53" s="6"/>
      <c r="PI53" s="6"/>
      <c r="PJ53" s="6"/>
      <c r="PK53" s="6"/>
      <c r="PL53" s="6"/>
      <c r="PM53" s="6"/>
      <c r="PN53" s="6"/>
      <c r="PO53" s="6"/>
      <c r="PP53" s="6"/>
      <c r="PQ53" s="6"/>
      <c r="PR53" s="6"/>
      <c r="PS53" s="6"/>
      <c r="PT53" s="6"/>
      <c r="PU53" s="6"/>
      <c r="PV53" s="6"/>
      <c r="PW53" s="6"/>
      <c r="PX53" s="6"/>
      <c r="PY53" s="6"/>
      <c r="PZ53" s="6"/>
      <c r="QA53" s="6"/>
      <c r="QB53" s="6"/>
      <c r="QC53" s="6"/>
      <c r="QD53" s="6"/>
      <c r="QE53" s="6"/>
      <c r="QF53" s="6"/>
      <c r="QG53" s="6"/>
      <c r="QH53" s="6"/>
      <c r="QI53" s="6"/>
      <c r="QJ53" s="6"/>
      <c r="QK53" s="6"/>
      <c r="QL53" s="6"/>
      <c r="QM53" s="6"/>
      <c r="QN53" s="6"/>
      <c r="QO53" s="6"/>
      <c r="QP53" s="6"/>
      <c r="QQ53" s="6"/>
      <c r="QR53" s="6"/>
      <c r="QS53" s="6"/>
      <c r="QT53" s="6"/>
      <c r="QU53" s="6"/>
      <c r="QV53" s="6"/>
      <c r="QW53" s="6"/>
      <c r="QX53" s="6"/>
      <c r="QY53" s="6"/>
      <c r="QZ53" s="6"/>
      <c r="RA53" s="6"/>
      <c r="RB53" s="6"/>
      <c r="RC53" s="6"/>
      <c r="RD53" s="6"/>
      <c r="RE53" s="6"/>
      <c r="RF53" s="6"/>
      <c r="RG53" s="6"/>
      <c r="RH53" s="6"/>
      <c r="RI53" s="6"/>
      <c r="RJ53" s="6"/>
      <c r="RK53" s="6"/>
      <c r="RL53" s="6"/>
      <c r="RM53" s="6"/>
      <c r="RN53" s="6"/>
      <c r="RO53" s="6"/>
      <c r="RP53" s="6"/>
      <c r="RQ53" s="6"/>
      <c r="RR53" s="6"/>
      <c r="RS53" s="6"/>
      <c r="RT53" s="6"/>
      <c r="RU53" s="6"/>
      <c r="RV53" s="6"/>
      <c r="RW53" s="6"/>
      <c r="RX53" s="6"/>
      <c r="RY53" s="6"/>
      <c r="RZ53" s="6"/>
      <c r="SA53" s="6"/>
      <c r="SB53" s="6"/>
      <c r="SC53" s="6"/>
      <c r="SD53" s="6"/>
      <c r="SE53" s="6"/>
      <c r="SF53" s="6"/>
      <c r="SG53" s="6"/>
      <c r="SH53" s="6"/>
      <c r="SI53" s="6"/>
      <c r="SJ53" s="6"/>
      <c r="SK53" s="6"/>
      <c r="SL53" s="6"/>
      <c r="SM53" s="6"/>
      <c r="SN53" s="6"/>
      <c r="SO53" s="6"/>
      <c r="SP53" s="6"/>
      <c r="SQ53" s="6"/>
      <c r="SR53" s="6"/>
      <c r="SS53" s="6"/>
      <c r="ST53" s="6"/>
      <c r="SU53" s="6"/>
      <c r="SV53" s="6"/>
      <c r="SW53" s="6"/>
      <c r="SX53" s="6"/>
      <c r="SY53" s="6"/>
      <c r="SZ53" s="6"/>
      <c r="TA53" s="6"/>
      <c r="TB53" s="6"/>
      <c r="TC53" s="6"/>
      <c r="TD53" s="6"/>
      <c r="TE53" s="6"/>
      <c r="TF53" s="6"/>
      <c r="TG53" s="6"/>
      <c r="TH53" s="6"/>
      <c r="TI53" s="6"/>
      <c r="TJ53" s="6"/>
      <c r="TK53" s="6"/>
      <c r="TL53" s="6"/>
      <c r="TM53" s="6"/>
      <c r="TN53" s="6"/>
      <c r="TO53" s="6"/>
      <c r="TP53" s="6"/>
      <c r="TQ53" s="6"/>
      <c r="TR53" s="6"/>
      <c r="TS53" s="6"/>
      <c r="TT53" s="6"/>
      <c r="TU53" s="6"/>
      <c r="TV53" s="6"/>
      <c r="TW53" s="6"/>
      <c r="TX53" s="6"/>
      <c r="TY53" s="6"/>
      <c r="TZ53" s="6"/>
      <c r="UA53" s="6"/>
      <c r="UB53" s="6"/>
      <c r="UC53" s="6"/>
      <c r="UD53" s="6"/>
      <c r="UE53" s="6"/>
      <c r="UF53" s="6"/>
      <c r="UG53" s="6"/>
      <c r="UH53" s="6"/>
      <c r="UI53" s="6"/>
      <c r="UJ53" s="6"/>
      <c r="UK53" s="6"/>
      <c r="UL53" s="6"/>
      <c r="UM53" s="6"/>
      <c r="UN53" s="6"/>
      <c r="UO53" s="6"/>
      <c r="UP53" s="6"/>
      <c r="UQ53" s="6"/>
      <c r="UR53" s="6"/>
      <c r="US53" s="6"/>
      <c r="UT53" s="6"/>
      <c r="UU53" s="6"/>
      <c r="UV53" s="6"/>
      <c r="UW53" s="6"/>
      <c r="UX53" s="6"/>
      <c r="UY53" s="6"/>
      <c r="UZ53" s="6"/>
      <c r="VA53" s="6"/>
      <c r="VB53" s="6"/>
      <c r="VC53" s="6"/>
      <c r="VD53" s="6"/>
      <c r="VE53" s="6"/>
      <c r="VF53" s="6"/>
      <c r="VG53" s="6"/>
      <c r="VH53" s="6"/>
      <c r="VI53" s="6"/>
      <c r="VJ53" s="6"/>
      <c r="VK53" s="6"/>
      <c r="VL53" s="6"/>
      <c r="VM53" s="6"/>
      <c r="VN53" s="6"/>
      <c r="VO53" s="6"/>
      <c r="VP53" s="6"/>
      <c r="VQ53" s="6"/>
      <c r="VR53" s="6"/>
      <c r="VS53" s="6"/>
      <c r="VT53" s="6"/>
      <c r="VU53" s="6"/>
      <c r="VV53" s="6"/>
      <c r="VW53" s="6"/>
      <c r="VX53" s="6"/>
      <c r="VY53" s="6"/>
      <c r="VZ53" s="6"/>
      <c r="WA53" s="6"/>
      <c r="WB53" s="6"/>
      <c r="WC53" s="6"/>
      <c r="WD53" s="6"/>
      <c r="WE53" s="6"/>
      <c r="WF53" s="6"/>
      <c r="WG53" s="6"/>
      <c r="WH53" s="6"/>
      <c r="WI53" s="6"/>
      <c r="WJ53" s="6"/>
      <c r="WK53" s="6"/>
      <c r="WL53" s="6"/>
      <c r="WM53" s="6"/>
      <c r="WN53" s="6"/>
      <c r="WO53" s="6"/>
      <c r="WP53" s="6"/>
      <c r="WQ53" s="6"/>
      <c r="WR53" s="6"/>
      <c r="WS53" s="6"/>
      <c r="WT53" s="6"/>
      <c r="WU53" s="6"/>
      <c r="WV53" s="6"/>
      <c r="WW53" s="6"/>
      <c r="WX53" s="6"/>
      <c r="WY53" s="6"/>
      <c r="WZ53" s="6"/>
      <c r="XA53" s="6"/>
      <c r="XB53" s="6"/>
      <c r="XC53" s="6"/>
      <c r="XD53" s="6"/>
      <c r="XE53" s="6"/>
      <c r="XF53" s="6"/>
      <c r="XG53" s="6"/>
      <c r="XH53" s="6"/>
      <c r="XI53" s="6"/>
      <c r="XJ53" s="6"/>
      <c r="XK53" s="6"/>
      <c r="XL53" s="6"/>
      <c r="XM53" s="6"/>
      <c r="XN53" s="6"/>
      <c r="XO53" s="6"/>
      <c r="XP53" s="6"/>
      <c r="XQ53" s="6"/>
      <c r="XR53" s="6"/>
      <c r="XS53" s="6"/>
      <c r="XT53" s="6"/>
      <c r="XU53" s="6"/>
      <c r="XV53" s="6"/>
      <c r="XW53" s="6"/>
    </row>
    <row r="54" spans="1:647" s="23" customFormat="1" x14ac:dyDescent="0.3">
      <c r="A54" s="1"/>
      <c r="B54" s="115"/>
      <c r="C54" s="111"/>
      <c r="D54" s="31" t="s">
        <v>98</v>
      </c>
      <c r="E54" s="31" t="s">
        <v>33</v>
      </c>
      <c r="F54" s="31">
        <v>120</v>
      </c>
      <c r="G54" s="31">
        <v>139.9</v>
      </c>
      <c r="H54" s="31"/>
      <c r="I54" s="31">
        <f t="shared" si="21"/>
        <v>1.17</v>
      </c>
      <c r="J54" s="31"/>
      <c r="K54" s="31" t="s">
        <v>87</v>
      </c>
      <c r="L54" s="31">
        <v>0.5</v>
      </c>
      <c r="M54" s="32">
        <f>L54*2</f>
        <v>1</v>
      </c>
      <c r="N54" s="33">
        <f t="shared" si="18"/>
        <v>60</v>
      </c>
      <c r="O54" s="34">
        <f t="shared" si="2"/>
        <v>500</v>
      </c>
      <c r="P54" s="33">
        <f t="shared" si="4"/>
        <v>30</v>
      </c>
      <c r="Q54" s="34">
        <f t="shared" si="5"/>
        <v>250</v>
      </c>
      <c r="R54" s="35">
        <f t="shared" si="20"/>
        <v>365</v>
      </c>
      <c r="S54" s="36">
        <f t="shared" si="14"/>
        <v>3041.6666666666665</v>
      </c>
      <c r="T54" s="1"/>
      <c r="U54" s="1"/>
      <c r="V54" s="5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6"/>
      <c r="IH54" s="6"/>
      <c r="II54" s="6"/>
      <c r="IJ54" s="6"/>
      <c r="IK54" s="6"/>
      <c r="IL54" s="6"/>
      <c r="IM54" s="6"/>
      <c r="IN54" s="6"/>
      <c r="IO54" s="6"/>
      <c r="IP54" s="6"/>
      <c r="IQ54" s="6"/>
      <c r="IR54" s="6"/>
      <c r="IS54" s="6"/>
      <c r="IT54" s="6"/>
      <c r="IU54" s="6"/>
      <c r="IV54" s="6"/>
      <c r="IW54" s="6"/>
      <c r="IX54" s="6"/>
      <c r="IY54" s="6"/>
      <c r="IZ54" s="6"/>
      <c r="JA54" s="6"/>
      <c r="JB54" s="6"/>
      <c r="JC54" s="6"/>
      <c r="JD54" s="6"/>
      <c r="JE54" s="6"/>
      <c r="JF54" s="6"/>
      <c r="JG54" s="6"/>
      <c r="JH54" s="6"/>
      <c r="JI54" s="6"/>
      <c r="JJ54" s="6"/>
      <c r="JK54" s="6"/>
      <c r="JL54" s="6"/>
      <c r="JM54" s="6"/>
      <c r="JN54" s="6"/>
      <c r="JO54" s="6"/>
      <c r="JP54" s="6"/>
      <c r="JQ54" s="6"/>
      <c r="JR54" s="6"/>
      <c r="JS54" s="6"/>
      <c r="JT54" s="6"/>
      <c r="JU54" s="6"/>
      <c r="JV54" s="6"/>
      <c r="JW54" s="6"/>
      <c r="JX54" s="6"/>
      <c r="JY54" s="6"/>
      <c r="JZ54" s="6"/>
      <c r="KA54" s="6"/>
      <c r="KB54" s="6"/>
      <c r="KC54" s="6"/>
      <c r="KD54" s="6"/>
      <c r="KE54" s="6"/>
      <c r="KF54" s="6"/>
      <c r="KG54" s="6"/>
      <c r="KH54" s="6"/>
      <c r="KI54" s="6"/>
      <c r="KJ54" s="6"/>
      <c r="KK54" s="6"/>
      <c r="KL54" s="6"/>
      <c r="KM54" s="6"/>
      <c r="KN54" s="6"/>
      <c r="KO54" s="6"/>
      <c r="KP54" s="6"/>
      <c r="KQ54" s="6"/>
      <c r="KR54" s="6"/>
      <c r="KS54" s="6"/>
      <c r="KT54" s="6"/>
      <c r="KU54" s="6"/>
      <c r="KV54" s="6"/>
      <c r="KW54" s="6"/>
      <c r="KX54" s="6"/>
      <c r="KY54" s="6"/>
      <c r="KZ54" s="6"/>
      <c r="LA54" s="6"/>
      <c r="LB54" s="6"/>
      <c r="LC54" s="6"/>
      <c r="LD54" s="6"/>
      <c r="LE54" s="6"/>
      <c r="LF54" s="6"/>
      <c r="LG54" s="6"/>
      <c r="LH54" s="6"/>
      <c r="LI54" s="6"/>
      <c r="LJ54" s="6"/>
      <c r="LK54" s="6"/>
      <c r="LL54" s="6"/>
      <c r="LM54" s="6"/>
      <c r="LN54" s="6"/>
      <c r="LO54" s="6"/>
      <c r="LP54" s="6"/>
      <c r="LQ54" s="6"/>
      <c r="LR54" s="6"/>
      <c r="LS54" s="6"/>
      <c r="LT54" s="6"/>
      <c r="LU54" s="6"/>
      <c r="LV54" s="6"/>
      <c r="LW54" s="6"/>
      <c r="LX54" s="6"/>
      <c r="LY54" s="6"/>
      <c r="LZ54" s="6"/>
      <c r="MA54" s="6"/>
      <c r="MB54" s="6"/>
      <c r="MC54" s="6"/>
      <c r="MD54" s="6"/>
      <c r="ME54" s="6"/>
      <c r="MF54" s="6"/>
      <c r="MG54" s="6"/>
      <c r="MH54" s="6"/>
      <c r="MI54" s="6"/>
      <c r="MJ54" s="6"/>
      <c r="MK54" s="6"/>
      <c r="ML54" s="6"/>
      <c r="MM54" s="6"/>
      <c r="MN54" s="6"/>
      <c r="MO54" s="6"/>
      <c r="MP54" s="6"/>
      <c r="MQ54" s="6"/>
      <c r="MR54" s="6"/>
      <c r="MS54" s="6"/>
      <c r="MT54" s="6"/>
      <c r="MU54" s="6"/>
      <c r="MV54" s="6"/>
      <c r="MW54" s="6"/>
      <c r="MX54" s="6"/>
      <c r="MY54" s="6"/>
      <c r="MZ54" s="6"/>
      <c r="NA54" s="6"/>
      <c r="NB54" s="6"/>
      <c r="NC54" s="6"/>
      <c r="ND54" s="6"/>
      <c r="NE54" s="6"/>
      <c r="NF54" s="6"/>
      <c r="NG54" s="6"/>
      <c r="NH54" s="6"/>
      <c r="NI54" s="6"/>
      <c r="NJ54" s="6"/>
      <c r="NK54" s="6"/>
      <c r="NL54" s="6"/>
      <c r="NM54" s="6"/>
      <c r="NN54" s="6"/>
      <c r="NO54" s="6"/>
      <c r="NP54" s="6"/>
      <c r="NQ54" s="6"/>
      <c r="NR54" s="6"/>
      <c r="NS54" s="6"/>
      <c r="NT54" s="6"/>
      <c r="NU54" s="6"/>
      <c r="NV54" s="6"/>
      <c r="NW54" s="6"/>
      <c r="NX54" s="6"/>
      <c r="NY54" s="6"/>
      <c r="NZ54" s="6"/>
      <c r="OA54" s="6"/>
      <c r="OB54" s="6"/>
      <c r="OC54" s="6"/>
      <c r="OD54" s="6"/>
      <c r="OE54" s="6"/>
      <c r="OF54" s="6"/>
      <c r="OG54" s="6"/>
      <c r="OH54" s="6"/>
      <c r="OI54" s="6"/>
      <c r="OJ54" s="6"/>
      <c r="OK54" s="6"/>
      <c r="OL54" s="6"/>
      <c r="OM54" s="6"/>
      <c r="ON54" s="6"/>
      <c r="OO54" s="6"/>
      <c r="OP54" s="6"/>
      <c r="OQ54" s="6"/>
      <c r="OR54" s="6"/>
      <c r="OS54" s="6"/>
      <c r="OT54" s="6"/>
      <c r="OU54" s="6"/>
      <c r="OV54" s="6"/>
      <c r="OW54" s="6"/>
      <c r="OX54" s="6"/>
      <c r="OY54" s="6"/>
      <c r="OZ54" s="6"/>
      <c r="PA54" s="6"/>
      <c r="PB54" s="6"/>
      <c r="PC54" s="6"/>
      <c r="PD54" s="6"/>
      <c r="PE54" s="6"/>
      <c r="PF54" s="6"/>
      <c r="PG54" s="6"/>
      <c r="PH54" s="6"/>
      <c r="PI54" s="6"/>
      <c r="PJ54" s="6"/>
      <c r="PK54" s="6"/>
      <c r="PL54" s="6"/>
      <c r="PM54" s="6"/>
      <c r="PN54" s="6"/>
      <c r="PO54" s="6"/>
      <c r="PP54" s="6"/>
      <c r="PQ54" s="6"/>
      <c r="PR54" s="6"/>
      <c r="PS54" s="6"/>
      <c r="PT54" s="6"/>
      <c r="PU54" s="6"/>
      <c r="PV54" s="6"/>
      <c r="PW54" s="6"/>
      <c r="PX54" s="6"/>
      <c r="PY54" s="6"/>
      <c r="PZ54" s="6"/>
      <c r="QA54" s="6"/>
      <c r="QB54" s="6"/>
      <c r="QC54" s="6"/>
      <c r="QD54" s="6"/>
      <c r="QE54" s="6"/>
      <c r="QF54" s="6"/>
      <c r="QG54" s="6"/>
      <c r="QH54" s="6"/>
      <c r="QI54" s="6"/>
      <c r="QJ54" s="6"/>
      <c r="QK54" s="6"/>
      <c r="QL54" s="6"/>
      <c r="QM54" s="6"/>
      <c r="QN54" s="6"/>
      <c r="QO54" s="6"/>
      <c r="QP54" s="6"/>
      <c r="QQ54" s="6"/>
      <c r="QR54" s="6"/>
      <c r="QS54" s="6"/>
      <c r="QT54" s="6"/>
      <c r="QU54" s="6"/>
      <c r="QV54" s="6"/>
      <c r="QW54" s="6"/>
      <c r="QX54" s="6"/>
      <c r="QY54" s="6"/>
      <c r="QZ54" s="6"/>
      <c r="RA54" s="6"/>
      <c r="RB54" s="6"/>
      <c r="RC54" s="6"/>
      <c r="RD54" s="6"/>
      <c r="RE54" s="6"/>
      <c r="RF54" s="6"/>
      <c r="RG54" s="6"/>
      <c r="RH54" s="6"/>
      <c r="RI54" s="6"/>
      <c r="RJ54" s="6"/>
      <c r="RK54" s="6"/>
      <c r="RL54" s="6"/>
      <c r="RM54" s="6"/>
      <c r="RN54" s="6"/>
      <c r="RO54" s="6"/>
      <c r="RP54" s="6"/>
      <c r="RQ54" s="6"/>
      <c r="RR54" s="6"/>
      <c r="RS54" s="6"/>
      <c r="RT54" s="6"/>
      <c r="RU54" s="6"/>
      <c r="RV54" s="6"/>
      <c r="RW54" s="6"/>
      <c r="RX54" s="6"/>
      <c r="RY54" s="6"/>
      <c r="RZ54" s="6"/>
      <c r="SA54" s="6"/>
      <c r="SB54" s="6"/>
      <c r="SC54" s="6"/>
      <c r="SD54" s="6"/>
      <c r="SE54" s="6"/>
      <c r="SF54" s="6"/>
      <c r="SG54" s="6"/>
      <c r="SH54" s="6"/>
      <c r="SI54" s="6"/>
      <c r="SJ54" s="6"/>
      <c r="SK54" s="6"/>
      <c r="SL54" s="6"/>
      <c r="SM54" s="6"/>
      <c r="SN54" s="6"/>
      <c r="SO54" s="6"/>
      <c r="SP54" s="6"/>
      <c r="SQ54" s="6"/>
      <c r="SR54" s="6"/>
      <c r="SS54" s="6"/>
      <c r="ST54" s="6"/>
      <c r="SU54" s="6"/>
      <c r="SV54" s="6"/>
      <c r="SW54" s="6"/>
      <c r="SX54" s="6"/>
      <c r="SY54" s="6"/>
      <c r="SZ54" s="6"/>
      <c r="TA54" s="6"/>
      <c r="TB54" s="6"/>
      <c r="TC54" s="6"/>
      <c r="TD54" s="6"/>
      <c r="TE54" s="6"/>
      <c r="TF54" s="6"/>
      <c r="TG54" s="6"/>
      <c r="TH54" s="6"/>
      <c r="TI54" s="6"/>
      <c r="TJ54" s="6"/>
      <c r="TK54" s="6"/>
      <c r="TL54" s="6"/>
      <c r="TM54" s="6"/>
      <c r="TN54" s="6"/>
      <c r="TO54" s="6"/>
      <c r="TP54" s="6"/>
      <c r="TQ54" s="6"/>
      <c r="TR54" s="6"/>
      <c r="TS54" s="6"/>
      <c r="TT54" s="6"/>
      <c r="TU54" s="6"/>
      <c r="TV54" s="6"/>
      <c r="TW54" s="6"/>
      <c r="TX54" s="6"/>
      <c r="TY54" s="6"/>
      <c r="TZ54" s="6"/>
      <c r="UA54" s="6"/>
      <c r="UB54" s="6"/>
      <c r="UC54" s="6"/>
      <c r="UD54" s="6"/>
      <c r="UE54" s="6"/>
      <c r="UF54" s="6"/>
      <c r="UG54" s="6"/>
      <c r="UH54" s="6"/>
      <c r="UI54" s="6"/>
      <c r="UJ54" s="6"/>
      <c r="UK54" s="6"/>
      <c r="UL54" s="6"/>
      <c r="UM54" s="6"/>
      <c r="UN54" s="6"/>
      <c r="UO54" s="6"/>
      <c r="UP54" s="6"/>
      <c r="UQ54" s="6"/>
      <c r="UR54" s="6"/>
      <c r="US54" s="6"/>
      <c r="UT54" s="6"/>
      <c r="UU54" s="6"/>
      <c r="UV54" s="6"/>
      <c r="UW54" s="6"/>
      <c r="UX54" s="6"/>
      <c r="UY54" s="6"/>
      <c r="UZ54" s="6"/>
      <c r="VA54" s="6"/>
      <c r="VB54" s="6"/>
      <c r="VC54" s="6"/>
      <c r="VD54" s="6"/>
      <c r="VE54" s="6"/>
      <c r="VF54" s="6"/>
      <c r="VG54" s="6"/>
      <c r="VH54" s="6"/>
      <c r="VI54" s="6"/>
      <c r="VJ54" s="6"/>
      <c r="VK54" s="6"/>
      <c r="VL54" s="6"/>
      <c r="VM54" s="6"/>
      <c r="VN54" s="6"/>
      <c r="VO54" s="6"/>
      <c r="VP54" s="6"/>
      <c r="VQ54" s="6"/>
      <c r="VR54" s="6"/>
      <c r="VS54" s="6"/>
      <c r="VT54" s="6"/>
      <c r="VU54" s="6"/>
      <c r="VV54" s="6"/>
      <c r="VW54" s="6"/>
      <c r="VX54" s="6"/>
      <c r="VY54" s="6"/>
      <c r="VZ54" s="6"/>
      <c r="WA54" s="6"/>
      <c r="WB54" s="6"/>
      <c r="WC54" s="6"/>
      <c r="WD54" s="6"/>
      <c r="WE54" s="6"/>
      <c r="WF54" s="6"/>
      <c r="WG54" s="6"/>
      <c r="WH54" s="6"/>
      <c r="WI54" s="6"/>
      <c r="WJ54" s="6"/>
      <c r="WK54" s="6"/>
      <c r="WL54" s="6"/>
      <c r="WM54" s="6"/>
      <c r="WN54" s="6"/>
      <c r="WO54" s="6"/>
      <c r="WP54" s="6"/>
      <c r="WQ54" s="6"/>
      <c r="WR54" s="6"/>
      <c r="WS54" s="6"/>
      <c r="WT54" s="6"/>
      <c r="WU54" s="6"/>
      <c r="WV54" s="6"/>
      <c r="WW54" s="6"/>
      <c r="WX54" s="6"/>
      <c r="WY54" s="6"/>
      <c r="WZ54" s="6"/>
      <c r="XA54" s="6"/>
      <c r="XB54" s="6"/>
      <c r="XC54" s="6"/>
      <c r="XD54" s="6"/>
      <c r="XE54" s="6"/>
      <c r="XF54" s="6"/>
      <c r="XG54" s="6"/>
      <c r="XH54" s="6"/>
      <c r="XI54" s="6"/>
      <c r="XJ54" s="6"/>
      <c r="XK54" s="6"/>
      <c r="XL54" s="6"/>
      <c r="XM54" s="6"/>
      <c r="XN54" s="6"/>
      <c r="XO54" s="6"/>
      <c r="XP54" s="6"/>
      <c r="XQ54" s="6"/>
      <c r="XR54" s="6"/>
      <c r="XS54" s="6"/>
      <c r="XT54" s="6"/>
      <c r="XU54" s="6"/>
      <c r="XV54" s="6"/>
      <c r="XW54" s="6"/>
    </row>
    <row r="55" spans="1:647" s="30" customFormat="1" x14ac:dyDescent="0.3">
      <c r="A55" s="1"/>
      <c r="B55" s="115"/>
      <c r="C55" s="117" t="s">
        <v>125</v>
      </c>
      <c r="D55" s="25" t="s">
        <v>99</v>
      </c>
      <c r="E55" s="25" t="s">
        <v>100</v>
      </c>
      <c r="F55" s="25">
        <v>30</v>
      </c>
      <c r="G55" s="25">
        <v>80</v>
      </c>
      <c r="H55" s="25"/>
      <c r="I55" s="25">
        <f t="shared" si="21"/>
        <v>2.67</v>
      </c>
      <c r="J55" s="25"/>
      <c r="K55" s="25" t="s">
        <v>137</v>
      </c>
      <c r="L55" s="25">
        <v>0.02</v>
      </c>
      <c r="M55" s="26">
        <f t="shared" si="19"/>
        <v>0.04</v>
      </c>
      <c r="N55" s="24">
        <f t="shared" si="18"/>
        <v>0.6</v>
      </c>
      <c r="O55" s="27">
        <f t="shared" si="2"/>
        <v>5</v>
      </c>
      <c r="P55" s="24">
        <f t="shared" si="4"/>
        <v>1.2</v>
      </c>
      <c r="Q55" s="27">
        <f t="shared" si="5"/>
        <v>10</v>
      </c>
      <c r="R55" s="28">
        <f t="shared" si="20"/>
        <v>14.6</v>
      </c>
      <c r="S55" s="29">
        <f t="shared" si="14"/>
        <v>121.66666666666667</v>
      </c>
      <c r="T55" s="1"/>
      <c r="U55" s="1"/>
      <c r="V55" s="5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  <c r="HW55" s="1"/>
      <c r="HX55" s="1"/>
      <c r="HY55" s="1"/>
      <c r="HZ55" s="1"/>
      <c r="IA55" s="1"/>
      <c r="IB55" s="1"/>
      <c r="IC55" s="1"/>
      <c r="ID55" s="1"/>
      <c r="IE55" s="1"/>
      <c r="IF55" s="1"/>
      <c r="IG55" s="6"/>
      <c r="IH55" s="6"/>
      <c r="II55" s="6"/>
      <c r="IJ55" s="6"/>
      <c r="IK55" s="6"/>
      <c r="IL55" s="6"/>
      <c r="IM55" s="6"/>
      <c r="IN55" s="6"/>
      <c r="IO55" s="6"/>
      <c r="IP55" s="6"/>
      <c r="IQ55" s="6"/>
      <c r="IR55" s="6"/>
      <c r="IS55" s="6"/>
      <c r="IT55" s="6"/>
      <c r="IU55" s="6"/>
      <c r="IV55" s="6"/>
      <c r="IW55" s="6"/>
      <c r="IX55" s="6"/>
      <c r="IY55" s="6"/>
      <c r="IZ55" s="6"/>
      <c r="JA55" s="6"/>
      <c r="JB55" s="6"/>
      <c r="JC55" s="6"/>
      <c r="JD55" s="6"/>
      <c r="JE55" s="6"/>
      <c r="JF55" s="6"/>
      <c r="JG55" s="6"/>
      <c r="JH55" s="6"/>
      <c r="JI55" s="6"/>
      <c r="JJ55" s="6"/>
      <c r="JK55" s="6"/>
      <c r="JL55" s="6"/>
      <c r="JM55" s="6"/>
      <c r="JN55" s="6"/>
      <c r="JO55" s="6"/>
      <c r="JP55" s="6"/>
      <c r="JQ55" s="6"/>
      <c r="JR55" s="6"/>
      <c r="JS55" s="6"/>
      <c r="JT55" s="6"/>
      <c r="JU55" s="6"/>
      <c r="JV55" s="6"/>
      <c r="JW55" s="6"/>
      <c r="JX55" s="6"/>
      <c r="JY55" s="6"/>
      <c r="JZ55" s="6"/>
      <c r="KA55" s="6"/>
      <c r="KB55" s="6"/>
      <c r="KC55" s="6"/>
      <c r="KD55" s="6"/>
      <c r="KE55" s="6"/>
      <c r="KF55" s="6"/>
      <c r="KG55" s="6"/>
      <c r="KH55" s="6"/>
      <c r="KI55" s="6"/>
      <c r="KJ55" s="6"/>
      <c r="KK55" s="6"/>
      <c r="KL55" s="6"/>
      <c r="KM55" s="6"/>
      <c r="KN55" s="6"/>
      <c r="KO55" s="6"/>
      <c r="KP55" s="6"/>
      <c r="KQ55" s="6"/>
      <c r="KR55" s="6"/>
      <c r="KS55" s="6"/>
      <c r="KT55" s="6"/>
      <c r="KU55" s="6"/>
      <c r="KV55" s="6"/>
      <c r="KW55" s="6"/>
      <c r="KX55" s="6"/>
      <c r="KY55" s="6"/>
      <c r="KZ55" s="6"/>
      <c r="LA55" s="6"/>
      <c r="LB55" s="6"/>
      <c r="LC55" s="6"/>
      <c r="LD55" s="6"/>
      <c r="LE55" s="6"/>
      <c r="LF55" s="6"/>
      <c r="LG55" s="6"/>
      <c r="LH55" s="6"/>
      <c r="LI55" s="6"/>
      <c r="LJ55" s="6"/>
      <c r="LK55" s="6"/>
      <c r="LL55" s="6"/>
      <c r="LM55" s="6"/>
      <c r="LN55" s="6"/>
      <c r="LO55" s="6"/>
      <c r="LP55" s="6"/>
      <c r="LQ55" s="6"/>
      <c r="LR55" s="6"/>
      <c r="LS55" s="6"/>
      <c r="LT55" s="6"/>
      <c r="LU55" s="6"/>
      <c r="LV55" s="6"/>
      <c r="LW55" s="6"/>
      <c r="LX55" s="6"/>
      <c r="LY55" s="6"/>
      <c r="LZ55" s="6"/>
      <c r="MA55" s="6"/>
      <c r="MB55" s="6"/>
      <c r="MC55" s="6"/>
      <c r="MD55" s="6"/>
      <c r="ME55" s="6"/>
      <c r="MF55" s="6"/>
      <c r="MG55" s="6"/>
      <c r="MH55" s="6"/>
      <c r="MI55" s="6"/>
      <c r="MJ55" s="6"/>
      <c r="MK55" s="6"/>
      <c r="ML55" s="6"/>
      <c r="MM55" s="6"/>
      <c r="MN55" s="6"/>
      <c r="MO55" s="6"/>
      <c r="MP55" s="6"/>
      <c r="MQ55" s="6"/>
      <c r="MR55" s="6"/>
      <c r="MS55" s="6"/>
      <c r="MT55" s="6"/>
      <c r="MU55" s="6"/>
      <c r="MV55" s="6"/>
      <c r="MW55" s="6"/>
      <c r="MX55" s="6"/>
      <c r="MY55" s="6"/>
      <c r="MZ55" s="6"/>
      <c r="NA55" s="6"/>
      <c r="NB55" s="6"/>
      <c r="NC55" s="6"/>
      <c r="ND55" s="6"/>
      <c r="NE55" s="6"/>
      <c r="NF55" s="6"/>
      <c r="NG55" s="6"/>
      <c r="NH55" s="6"/>
      <c r="NI55" s="6"/>
      <c r="NJ55" s="6"/>
      <c r="NK55" s="6"/>
      <c r="NL55" s="6"/>
      <c r="NM55" s="6"/>
      <c r="NN55" s="6"/>
      <c r="NO55" s="6"/>
      <c r="NP55" s="6"/>
      <c r="NQ55" s="6"/>
      <c r="NR55" s="6"/>
      <c r="NS55" s="6"/>
      <c r="NT55" s="6"/>
      <c r="NU55" s="6"/>
      <c r="NV55" s="6"/>
      <c r="NW55" s="6"/>
      <c r="NX55" s="6"/>
      <c r="NY55" s="6"/>
      <c r="NZ55" s="6"/>
      <c r="OA55" s="6"/>
      <c r="OB55" s="6"/>
      <c r="OC55" s="6"/>
      <c r="OD55" s="6"/>
      <c r="OE55" s="6"/>
      <c r="OF55" s="6"/>
      <c r="OG55" s="6"/>
      <c r="OH55" s="6"/>
      <c r="OI55" s="6"/>
      <c r="OJ55" s="6"/>
      <c r="OK55" s="6"/>
      <c r="OL55" s="6"/>
      <c r="OM55" s="6"/>
      <c r="ON55" s="6"/>
      <c r="OO55" s="6"/>
      <c r="OP55" s="6"/>
      <c r="OQ55" s="6"/>
      <c r="OR55" s="6"/>
      <c r="OS55" s="6"/>
      <c r="OT55" s="6"/>
      <c r="OU55" s="6"/>
      <c r="OV55" s="6"/>
      <c r="OW55" s="6"/>
      <c r="OX55" s="6"/>
      <c r="OY55" s="6"/>
      <c r="OZ55" s="6"/>
      <c r="PA55" s="6"/>
      <c r="PB55" s="6"/>
      <c r="PC55" s="6"/>
      <c r="PD55" s="6"/>
      <c r="PE55" s="6"/>
      <c r="PF55" s="6"/>
      <c r="PG55" s="6"/>
      <c r="PH55" s="6"/>
      <c r="PI55" s="6"/>
      <c r="PJ55" s="6"/>
      <c r="PK55" s="6"/>
      <c r="PL55" s="6"/>
      <c r="PM55" s="6"/>
      <c r="PN55" s="6"/>
      <c r="PO55" s="6"/>
      <c r="PP55" s="6"/>
      <c r="PQ55" s="6"/>
      <c r="PR55" s="6"/>
      <c r="PS55" s="6"/>
      <c r="PT55" s="6"/>
      <c r="PU55" s="6"/>
      <c r="PV55" s="6"/>
      <c r="PW55" s="6"/>
      <c r="PX55" s="6"/>
      <c r="PY55" s="6"/>
      <c r="PZ55" s="6"/>
      <c r="QA55" s="6"/>
      <c r="QB55" s="6"/>
      <c r="QC55" s="6"/>
      <c r="QD55" s="6"/>
      <c r="QE55" s="6"/>
      <c r="QF55" s="6"/>
      <c r="QG55" s="6"/>
      <c r="QH55" s="6"/>
      <c r="QI55" s="6"/>
      <c r="QJ55" s="6"/>
      <c r="QK55" s="6"/>
      <c r="QL55" s="6"/>
      <c r="QM55" s="6"/>
      <c r="QN55" s="6"/>
      <c r="QO55" s="6"/>
      <c r="QP55" s="6"/>
      <c r="QQ55" s="6"/>
      <c r="QR55" s="6"/>
      <c r="QS55" s="6"/>
      <c r="QT55" s="6"/>
      <c r="QU55" s="6"/>
      <c r="QV55" s="6"/>
      <c r="QW55" s="6"/>
      <c r="QX55" s="6"/>
      <c r="QY55" s="6"/>
      <c r="QZ55" s="6"/>
      <c r="RA55" s="6"/>
      <c r="RB55" s="6"/>
      <c r="RC55" s="6"/>
      <c r="RD55" s="6"/>
      <c r="RE55" s="6"/>
      <c r="RF55" s="6"/>
      <c r="RG55" s="6"/>
      <c r="RH55" s="6"/>
      <c r="RI55" s="6"/>
      <c r="RJ55" s="6"/>
      <c r="RK55" s="6"/>
      <c r="RL55" s="6"/>
      <c r="RM55" s="6"/>
      <c r="RN55" s="6"/>
      <c r="RO55" s="6"/>
      <c r="RP55" s="6"/>
      <c r="RQ55" s="6"/>
      <c r="RR55" s="6"/>
      <c r="RS55" s="6"/>
      <c r="RT55" s="6"/>
      <c r="RU55" s="6"/>
      <c r="RV55" s="6"/>
      <c r="RW55" s="6"/>
      <c r="RX55" s="6"/>
      <c r="RY55" s="6"/>
      <c r="RZ55" s="6"/>
      <c r="SA55" s="6"/>
      <c r="SB55" s="6"/>
      <c r="SC55" s="6"/>
      <c r="SD55" s="6"/>
      <c r="SE55" s="6"/>
      <c r="SF55" s="6"/>
      <c r="SG55" s="6"/>
      <c r="SH55" s="6"/>
      <c r="SI55" s="6"/>
      <c r="SJ55" s="6"/>
      <c r="SK55" s="6"/>
      <c r="SL55" s="6"/>
      <c r="SM55" s="6"/>
      <c r="SN55" s="6"/>
      <c r="SO55" s="6"/>
      <c r="SP55" s="6"/>
      <c r="SQ55" s="6"/>
      <c r="SR55" s="6"/>
      <c r="SS55" s="6"/>
      <c r="ST55" s="6"/>
      <c r="SU55" s="6"/>
      <c r="SV55" s="6"/>
      <c r="SW55" s="6"/>
      <c r="SX55" s="6"/>
      <c r="SY55" s="6"/>
      <c r="SZ55" s="6"/>
      <c r="TA55" s="6"/>
      <c r="TB55" s="6"/>
      <c r="TC55" s="6"/>
      <c r="TD55" s="6"/>
      <c r="TE55" s="6"/>
      <c r="TF55" s="6"/>
      <c r="TG55" s="6"/>
      <c r="TH55" s="6"/>
      <c r="TI55" s="6"/>
      <c r="TJ55" s="6"/>
      <c r="TK55" s="6"/>
      <c r="TL55" s="6"/>
      <c r="TM55" s="6"/>
      <c r="TN55" s="6"/>
      <c r="TO55" s="6"/>
      <c r="TP55" s="6"/>
      <c r="TQ55" s="6"/>
      <c r="TR55" s="6"/>
      <c r="TS55" s="6"/>
      <c r="TT55" s="6"/>
      <c r="TU55" s="6"/>
      <c r="TV55" s="6"/>
      <c r="TW55" s="6"/>
      <c r="TX55" s="6"/>
      <c r="TY55" s="6"/>
      <c r="TZ55" s="6"/>
      <c r="UA55" s="6"/>
      <c r="UB55" s="6"/>
      <c r="UC55" s="6"/>
      <c r="UD55" s="6"/>
      <c r="UE55" s="6"/>
      <c r="UF55" s="6"/>
      <c r="UG55" s="6"/>
      <c r="UH55" s="6"/>
      <c r="UI55" s="6"/>
      <c r="UJ55" s="6"/>
      <c r="UK55" s="6"/>
      <c r="UL55" s="6"/>
      <c r="UM55" s="6"/>
      <c r="UN55" s="6"/>
      <c r="UO55" s="6"/>
      <c r="UP55" s="6"/>
      <c r="UQ55" s="6"/>
      <c r="UR55" s="6"/>
      <c r="US55" s="6"/>
      <c r="UT55" s="6"/>
      <c r="UU55" s="6"/>
      <c r="UV55" s="6"/>
      <c r="UW55" s="6"/>
      <c r="UX55" s="6"/>
      <c r="UY55" s="6"/>
      <c r="UZ55" s="6"/>
      <c r="VA55" s="6"/>
      <c r="VB55" s="6"/>
      <c r="VC55" s="6"/>
      <c r="VD55" s="6"/>
      <c r="VE55" s="6"/>
      <c r="VF55" s="6"/>
      <c r="VG55" s="6"/>
      <c r="VH55" s="6"/>
      <c r="VI55" s="6"/>
      <c r="VJ55" s="6"/>
      <c r="VK55" s="6"/>
      <c r="VL55" s="6"/>
      <c r="VM55" s="6"/>
      <c r="VN55" s="6"/>
      <c r="VO55" s="6"/>
      <c r="VP55" s="6"/>
      <c r="VQ55" s="6"/>
      <c r="VR55" s="6"/>
      <c r="VS55" s="6"/>
      <c r="VT55" s="6"/>
      <c r="VU55" s="6"/>
      <c r="VV55" s="6"/>
      <c r="VW55" s="6"/>
      <c r="VX55" s="6"/>
      <c r="VY55" s="6"/>
      <c r="VZ55" s="6"/>
      <c r="WA55" s="6"/>
      <c r="WB55" s="6"/>
      <c r="WC55" s="6"/>
      <c r="WD55" s="6"/>
      <c r="WE55" s="6"/>
      <c r="WF55" s="6"/>
      <c r="WG55" s="6"/>
      <c r="WH55" s="6"/>
      <c r="WI55" s="6"/>
      <c r="WJ55" s="6"/>
      <c r="WK55" s="6"/>
      <c r="WL55" s="6"/>
      <c r="WM55" s="6"/>
      <c r="WN55" s="6"/>
      <c r="WO55" s="6"/>
      <c r="WP55" s="6"/>
      <c r="WQ55" s="6"/>
      <c r="WR55" s="6"/>
      <c r="WS55" s="6"/>
      <c r="WT55" s="6"/>
      <c r="WU55" s="6"/>
      <c r="WV55" s="6"/>
      <c r="WW55" s="6"/>
      <c r="WX55" s="6"/>
      <c r="WY55" s="6"/>
      <c r="WZ55" s="6"/>
      <c r="XA55" s="6"/>
      <c r="XB55" s="6"/>
      <c r="XC55" s="6"/>
      <c r="XD55" s="6"/>
      <c r="XE55" s="6"/>
      <c r="XF55" s="6"/>
      <c r="XG55" s="6"/>
      <c r="XH55" s="6"/>
      <c r="XI55" s="6"/>
      <c r="XJ55" s="6"/>
      <c r="XK55" s="6"/>
      <c r="XL55" s="6"/>
      <c r="XM55" s="6"/>
      <c r="XN55" s="6"/>
      <c r="XO55" s="6"/>
      <c r="XP55" s="6"/>
      <c r="XQ55" s="6"/>
      <c r="XR55" s="6"/>
      <c r="XS55" s="6"/>
      <c r="XT55" s="6"/>
      <c r="XU55" s="6"/>
      <c r="XV55" s="6"/>
      <c r="XW55" s="6"/>
    </row>
    <row r="56" spans="1:647" s="30" customFormat="1" x14ac:dyDescent="0.3">
      <c r="A56" s="1"/>
      <c r="B56" s="115"/>
      <c r="C56" s="120"/>
      <c r="D56" s="25" t="s">
        <v>101</v>
      </c>
      <c r="E56" s="25" t="s">
        <v>100</v>
      </c>
      <c r="F56" s="25">
        <v>30</v>
      </c>
      <c r="G56" s="25">
        <v>80</v>
      </c>
      <c r="H56" s="25"/>
      <c r="I56" s="25">
        <f t="shared" si="21"/>
        <v>2.67</v>
      </c>
      <c r="J56" s="25"/>
      <c r="K56" s="25" t="s">
        <v>137</v>
      </c>
      <c r="L56" s="25">
        <v>0.02</v>
      </c>
      <c r="M56" s="26">
        <f t="shared" si="19"/>
        <v>0.04</v>
      </c>
      <c r="N56" s="24">
        <f t="shared" si="18"/>
        <v>0.6</v>
      </c>
      <c r="O56" s="27">
        <f t="shared" si="2"/>
        <v>5</v>
      </c>
      <c r="P56" s="24">
        <f t="shared" si="4"/>
        <v>1.2</v>
      </c>
      <c r="Q56" s="27">
        <f t="shared" si="5"/>
        <v>10</v>
      </c>
      <c r="R56" s="28">
        <f t="shared" si="20"/>
        <v>14.6</v>
      </c>
      <c r="S56" s="29">
        <f t="shared" si="14"/>
        <v>121.66666666666667</v>
      </c>
      <c r="T56" s="1"/>
      <c r="U56" s="1"/>
      <c r="V56" s="5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6"/>
      <c r="IH56" s="6"/>
      <c r="II56" s="6"/>
      <c r="IJ56" s="6"/>
      <c r="IK56" s="6"/>
      <c r="IL56" s="6"/>
      <c r="IM56" s="6"/>
      <c r="IN56" s="6"/>
      <c r="IO56" s="6"/>
      <c r="IP56" s="6"/>
      <c r="IQ56" s="6"/>
      <c r="IR56" s="6"/>
      <c r="IS56" s="6"/>
      <c r="IT56" s="6"/>
      <c r="IU56" s="6"/>
      <c r="IV56" s="6"/>
      <c r="IW56" s="6"/>
      <c r="IX56" s="6"/>
      <c r="IY56" s="6"/>
      <c r="IZ56" s="6"/>
      <c r="JA56" s="6"/>
      <c r="JB56" s="6"/>
      <c r="JC56" s="6"/>
      <c r="JD56" s="6"/>
      <c r="JE56" s="6"/>
      <c r="JF56" s="6"/>
      <c r="JG56" s="6"/>
      <c r="JH56" s="6"/>
      <c r="JI56" s="6"/>
      <c r="JJ56" s="6"/>
      <c r="JK56" s="6"/>
      <c r="JL56" s="6"/>
      <c r="JM56" s="6"/>
      <c r="JN56" s="6"/>
      <c r="JO56" s="6"/>
      <c r="JP56" s="6"/>
      <c r="JQ56" s="6"/>
      <c r="JR56" s="6"/>
      <c r="JS56" s="6"/>
      <c r="JT56" s="6"/>
      <c r="JU56" s="6"/>
      <c r="JV56" s="6"/>
      <c r="JW56" s="6"/>
      <c r="JX56" s="6"/>
      <c r="JY56" s="6"/>
      <c r="JZ56" s="6"/>
      <c r="KA56" s="6"/>
      <c r="KB56" s="6"/>
      <c r="KC56" s="6"/>
      <c r="KD56" s="6"/>
      <c r="KE56" s="6"/>
      <c r="KF56" s="6"/>
      <c r="KG56" s="6"/>
      <c r="KH56" s="6"/>
      <c r="KI56" s="6"/>
      <c r="KJ56" s="6"/>
      <c r="KK56" s="6"/>
      <c r="KL56" s="6"/>
      <c r="KM56" s="6"/>
      <c r="KN56" s="6"/>
      <c r="KO56" s="6"/>
      <c r="KP56" s="6"/>
      <c r="KQ56" s="6"/>
      <c r="KR56" s="6"/>
      <c r="KS56" s="6"/>
      <c r="KT56" s="6"/>
      <c r="KU56" s="6"/>
      <c r="KV56" s="6"/>
      <c r="KW56" s="6"/>
      <c r="KX56" s="6"/>
      <c r="KY56" s="6"/>
      <c r="KZ56" s="6"/>
      <c r="LA56" s="6"/>
      <c r="LB56" s="6"/>
      <c r="LC56" s="6"/>
      <c r="LD56" s="6"/>
      <c r="LE56" s="6"/>
      <c r="LF56" s="6"/>
      <c r="LG56" s="6"/>
      <c r="LH56" s="6"/>
      <c r="LI56" s="6"/>
      <c r="LJ56" s="6"/>
      <c r="LK56" s="6"/>
      <c r="LL56" s="6"/>
      <c r="LM56" s="6"/>
      <c r="LN56" s="6"/>
      <c r="LO56" s="6"/>
      <c r="LP56" s="6"/>
      <c r="LQ56" s="6"/>
      <c r="LR56" s="6"/>
      <c r="LS56" s="6"/>
      <c r="LT56" s="6"/>
      <c r="LU56" s="6"/>
      <c r="LV56" s="6"/>
      <c r="LW56" s="6"/>
      <c r="LX56" s="6"/>
      <c r="LY56" s="6"/>
      <c r="LZ56" s="6"/>
      <c r="MA56" s="6"/>
      <c r="MB56" s="6"/>
      <c r="MC56" s="6"/>
      <c r="MD56" s="6"/>
      <c r="ME56" s="6"/>
      <c r="MF56" s="6"/>
      <c r="MG56" s="6"/>
      <c r="MH56" s="6"/>
      <c r="MI56" s="6"/>
      <c r="MJ56" s="6"/>
      <c r="MK56" s="6"/>
      <c r="ML56" s="6"/>
      <c r="MM56" s="6"/>
      <c r="MN56" s="6"/>
      <c r="MO56" s="6"/>
      <c r="MP56" s="6"/>
      <c r="MQ56" s="6"/>
      <c r="MR56" s="6"/>
      <c r="MS56" s="6"/>
      <c r="MT56" s="6"/>
      <c r="MU56" s="6"/>
      <c r="MV56" s="6"/>
      <c r="MW56" s="6"/>
      <c r="MX56" s="6"/>
      <c r="MY56" s="6"/>
      <c r="MZ56" s="6"/>
      <c r="NA56" s="6"/>
      <c r="NB56" s="6"/>
      <c r="NC56" s="6"/>
      <c r="ND56" s="6"/>
      <c r="NE56" s="6"/>
      <c r="NF56" s="6"/>
      <c r="NG56" s="6"/>
      <c r="NH56" s="6"/>
      <c r="NI56" s="6"/>
      <c r="NJ56" s="6"/>
      <c r="NK56" s="6"/>
      <c r="NL56" s="6"/>
      <c r="NM56" s="6"/>
      <c r="NN56" s="6"/>
      <c r="NO56" s="6"/>
      <c r="NP56" s="6"/>
      <c r="NQ56" s="6"/>
      <c r="NR56" s="6"/>
      <c r="NS56" s="6"/>
      <c r="NT56" s="6"/>
      <c r="NU56" s="6"/>
      <c r="NV56" s="6"/>
      <c r="NW56" s="6"/>
      <c r="NX56" s="6"/>
      <c r="NY56" s="6"/>
      <c r="NZ56" s="6"/>
      <c r="OA56" s="6"/>
      <c r="OB56" s="6"/>
      <c r="OC56" s="6"/>
      <c r="OD56" s="6"/>
      <c r="OE56" s="6"/>
      <c r="OF56" s="6"/>
      <c r="OG56" s="6"/>
      <c r="OH56" s="6"/>
      <c r="OI56" s="6"/>
      <c r="OJ56" s="6"/>
      <c r="OK56" s="6"/>
      <c r="OL56" s="6"/>
      <c r="OM56" s="6"/>
      <c r="ON56" s="6"/>
      <c r="OO56" s="6"/>
      <c r="OP56" s="6"/>
      <c r="OQ56" s="6"/>
      <c r="OR56" s="6"/>
      <c r="OS56" s="6"/>
      <c r="OT56" s="6"/>
      <c r="OU56" s="6"/>
      <c r="OV56" s="6"/>
      <c r="OW56" s="6"/>
      <c r="OX56" s="6"/>
      <c r="OY56" s="6"/>
      <c r="OZ56" s="6"/>
      <c r="PA56" s="6"/>
      <c r="PB56" s="6"/>
      <c r="PC56" s="6"/>
      <c r="PD56" s="6"/>
      <c r="PE56" s="6"/>
      <c r="PF56" s="6"/>
      <c r="PG56" s="6"/>
      <c r="PH56" s="6"/>
      <c r="PI56" s="6"/>
      <c r="PJ56" s="6"/>
      <c r="PK56" s="6"/>
      <c r="PL56" s="6"/>
      <c r="PM56" s="6"/>
      <c r="PN56" s="6"/>
      <c r="PO56" s="6"/>
      <c r="PP56" s="6"/>
      <c r="PQ56" s="6"/>
      <c r="PR56" s="6"/>
      <c r="PS56" s="6"/>
      <c r="PT56" s="6"/>
      <c r="PU56" s="6"/>
      <c r="PV56" s="6"/>
      <c r="PW56" s="6"/>
      <c r="PX56" s="6"/>
      <c r="PY56" s="6"/>
      <c r="PZ56" s="6"/>
      <c r="QA56" s="6"/>
      <c r="QB56" s="6"/>
      <c r="QC56" s="6"/>
      <c r="QD56" s="6"/>
      <c r="QE56" s="6"/>
      <c r="QF56" s="6"/>
      <c r="QG56" s="6"/>
      <c r="QH56" s="6"/>
      <c r="QI56" s="6"/>
      <c r="QJ56" s="6"/>
      <c r="QK56" s="6"/>
      <c r="QL56" s="6"/>
      <c r="QM56" s="6"/>
      <c r="QN56" s="6"/>
      <c r="QO56" s="6"/>
      <c r="QP56" s="6"/>
      <c r="QQ56" s="6"/>
      <c r="QR56" s="6"/>
      <c r="QS56" s="6"/>
      <c r="QT56" s="6"/>
      <c r="QU56" s="6"/>
      <c r="QV56" s="6"/>
      <c r="QW56" s="6"/>
      <c r="QX56" s="6"/>
      <c r="QY56" s="6"/>
      <c r="QZ56" s="6"/>
      <c r="RA56" s="6"/>
      <c r="RB56" s="6"/>
      <c r="RC56" s="6"/>
      <c r="RD56" s="6"/>
      <c r="RE56" s="6"/>
      <c r="RF56" s="6"/>
      <c r="RG56" s="6"/>
      <c r="RH56" s="6"/>
      <c r="RI56" s="6"/>
      <c r="RJ56" s="6"/>
      <c r="RK56" s="6"/>
      <c r="RL56" s="6"/>
      <c r="RM56" s="6"/>
      <c r="RN56" s="6"/>
      <c r="RO56" s="6"/>
      <c r="RP56" s="6"/>
      <c r="RQ56" s="6"/>
      <c r="RR56" s="6"/>
      <c r="RS56" s="6"/>
      <c r="RT56" s="6"/>
      <c r="RU56" s="6"/>
      <c r="RV56" s="6"/>
      <c r="RW56" s="6"/>
      <c r="RX56" s="6"/>
      <c r="RY56" s="6"/>
      <c r="RZ56" s="6"/>
      <c r="SA56" s="6"/>
      <c r="SB56" s="6"/>
      <c r="SC56" s="6"/>
      <c r="SD56" s="6"/>
      <c r="SE56" s="6"/>
      <c r="SF56" s="6"/>
      <c r="SG56" s="6"/>
      <c r="SH56" s="6"/>
      <c r="SI56" s="6"/>
      <c r="SJ56" s="6"/>
      <c r="SK56" s="6"/>
      <c r="SL56" s="6"/>
      <c r="SM56" s="6"/>
      <c r="SN56" s="6"/>
      <c r="SO56" s="6"/>
      <c r="SP56" s="6"/>
      <c r="SQ56" s="6"/>
      <c r="SR56" s="6"/>
      <c r="SS56" s="6"/>
      <c r="ST56" s="6"/>
      <c r="SU56" s="6"/>
      <c r="SV56" s="6"/>
      <c r="SW56" s="6"/>
      <c r="SX56" s="6"/>
      <c r="SY56" s="6"/>
      <c r="SZ56" s="6"/>
      <c r="TA56" s="6"/>
      <c r="TB56" s="6"/>
      <c r="TC56" s="6"/>
      <c r="TD56" s="6"/>
      <c r="TE56" s="6"/>
      <c r="TF56" s="6"/>
      <c r="TG56" s="6"/>
      <c r="TH56" s="6"/>
      <c r="TI56" s="6"/>
      <c r="TJ56" s="6"/>
      <c r="TK56" s="6"/>
      <c r="TL56" s="6"/>
      <c r="TM56" s="6"/>
      <c r="TN56" s="6"/>
      <c r="TO56" s="6"/>
      <c r="TP56" s="6"/>
      <c r="TQ56" s="6"/>
      <c r="TR56" s="6"/>
      <c r="TS56" s="6"/>
      <c r="TT56" s="6"/>
      <c r="TU56" s="6"/>
      <c r="TV56" s="6"/>
      <c r="TW56" s="6"/>
      <c r="TX56" s="6"/>
      <c r="TY56" s="6"/>
      <c r="TZ56" s="6"/>
      <c r="UA56" s="6"/>
      <c r="UB56" s="6"/>
      <c r="UC56" s="6"/>
      <c r="UD56" s="6"/>
      <c r="UE56" s="6"/>
      <c r="UF56" s="6"/>
      <c r="UG56" s="6"/>
      <c r="UH56" s="6"/>
      <c r="UI56" s="6"/>
      <c r="UJ56" s="6"/>
      <c r="UK56" s="6"/>
      <c r="UL56" s="6"/>
      <c r="UM56" s="6"/>
      <c r="UN56" s="6"/>
      <c r="UO56" s="6"/>
      <c r="UP56" s="6"/>
      <c r="UQ56" s="6"/>
      <c r="UR56" s="6"/>
      <c r="US56" s="6"/>
      <c r="UT56" s="6"/>
      <c r="UU56" s="6"/>
      <c r="UV56" s="6"/>
      <c r="UW56" s="6"/>
      <c r="UX56" s="6"/>
      <c r="UY56" s="6"/>
      <c r="UZ56" s="6"/>
      <c r="VA56" s="6"/>
      <c r="VB56" s="6"/>
      <c r="VC56" s="6"/>
      <c r="VD56" s="6"/>
      <c r="VE56" s="6"/>
      <c r="VF56" s="6"/>
      <c r="VG56" s="6"/>
      <c r="VH56" s="6"/>
      <c r="VI56" s="6"/>
      <c r="VJ56" s="6"/>
      <c r="VK56" s="6"/>
      <c r="VL56" s="6"/>
      <c r="VM56" s="6"/>
      <c r="VN56" s="6"/>
      <c r="VO56" s="6"/>
      <c r="VP56" s="6"/>
      <c r="VQ56" s="6"/>
      <c r="VR56" s="6"/>
      <c r="VS56" s="6"/>
      <c r="VT56" s="6"/>
      <c r="VU56" s="6"/>
      <c r="VV56" s="6"/>
      <c r="VW56" s="6"/>
      <c r="VX56" s="6"/>
      <c r="VY56" s="6"/>
      <c r="VZ56" s="6"/>
      <c r="WA56" s="6"/>
      <c r="WB56" s="6"/>
      <c r="WC56" s="6"/>
      <c r="WD56" s="6"/>
      <c r="WE56" s="6"/>
      <c r="WF56" s="6"/>
      <c r="WG56" s="6"/>
      <c r="WH56" s="6"/>
      <c r="WI56" s="6"/>
      <c r="WJ56" s="6"/>
      <c r="WK56" s="6"/>
      <c r="WL56" s="6"/>
      <c r="WM56" s="6"/>
      <c r="WN56" s="6"/>
      <c r="WO56" s="6"/>
      <c r="WP56" s="6"/>
      <c r="WQ56" s="6"/>
      <c r="WR56" s="6"/>
      <c r="WS56" s="6"/>
      <c r="WT56" s="6"/>
      <c r="WU56" s="6"/>
      <c r="WV56" s="6"/>
      <c r="WW56" s="6"/>
      <c r="WX56" s="6"/>
      <c r="WY56" s="6"/>
      <c r="WZ56" s="6"/>
      <c r="XA56" s="6"/>
      <c r="XB56" s="6"/>
      <c r="XC56" s="6"/>
      <c r="XD56" s="6"/>
      <c r="XE56" s="6"/>
      <c r="XF56" s="6"/>
      <c r="XG56" s="6"/>
      <c r="XH56" s="6"/>
      <c r="XI56" s="6"/>
      <c r="XJ56" s="6"/>
      <c r="XK56" s="6"/>
      <c r="XL56" s="6"/>
      <c r="XM56" s="6"/>
      <c r="XN56" s="6"/>
      <c r="XO56" s="6"/>
      <c r="XP56" s="6"/>
      <c r="XQ56" s="6"/>
      <c r="XR56" s="6"/>
      <c r="XS56" s="6"/>
      <c r="XT56" s="6"/>
      <c r="XU56" s="6"/>
      <c r="XV56" s="6"/>
      <c r="XW56" s="6"/>
    </row>
    <row r="57" spans="1:647" s="97" customFormat="1" ht="13.5" thickBot="1" x14ac:dyDescent="0.35">
      <c r="A57" s="1"/>
      <c r="B57" s="116"/>
      <c r="C57" s="121"/>
      <c r="D57" s="92" t="s">
        <v>102</v>
      </c>
      <c r="E57" s="92" t="s">
        <v>100</v>
      </c>
      <c r="F57" s="92">
        <v>30</v>
      </c>
      <c r="G57" s="92">
        <v>80</v>
      </c>
      <c r="H57" s="92"/>
      <c r="I57" s="92">
        <f t="shared" si="21"/>
        <v>2.67</v>
      </c>
      <c r="J57" s="92"/>
      <c r="K57" s="92" t="s">
        <v>137</v>
      </c>
      <c r="L57" s="92">
        <v>0.02</v>
      </c>
      <c r="M57" s="93">
        <f t="shared" si="19"/>
        <v>0.04</v>
      </c>
      <c r="N57" s="91">
        <f t="shared" si="18"/>
        <v>0.6</v>
      </c>
      <c r="O57" s="94">
        <f t="shared" si="2"/>
        <v>5</v>
      </c>
      <c r="P57" s="91">
        <f t="shared" si="4"/>
        <v>1.2</v>
      </c>
      <c r="Q57" s="94">
        <f t="shared" si="5"/>
        <v>10</v>
      </c>
      <c r="R57" s="95">
        <f>M57*365</f>
        <v>14.6</v>
      </c>
      <c r="S57" s="96">
        <f t="shared" si="14"/>
        <v>121.66666666666667</v>
      </c>
      <c r="T57" s="1"/>
      <c r="U57" s="1"/>
      <c r="V57" s="5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  <c r="HJ57" s="1"/>
      <c r="HK57" s="1"/>
      <c r="HL57" s="1"/>
      <c r="HM57" s="1"/>
      <c r="HN57" s="1"/>
      <c r="HO57" s="1"/>
      <c r="HP57" s="1"/>
      <c r="HQ57" s="1"/>
      <c r="HR57" s="1"/>
      <c r="HS57" s="1"/>
      <c r="HT57" s="1"/>
      <c r="HU57" s="44"/>
      <c r="HV57" s="44"/>
      <c r="HW57" s="44"/>
      <c r="HX57" s="44"/>
      <c r="HY57" s="44"/>
      <c r="HZ57" s="44"/>
      <c r="IA57" s="44"/>
      <c r="IB57" s="44"/>
      <c r="IC57" s="44"/>
      <c r="ID57" s="44"/>
      <c r="IE57" s="44"/>
      <c r="IF57" s="44"/>
      <c r="IG57" s="44"/>
      <c r="IH57" s="44"/>
      <c r="II57" s="44"/>
      <c r="IJ57" s="44"/>
      <c r="IK57" s="44"/>
      <c r="IL57" s="44"/>
      <c r="IM57" s="44"/>
      <c r="IN57" s="44"/>
      <c r="IO57" s="44"/>
      <c r="IP57" s="44"/>
      <c r="IQ57" s="44"/>
      <c r="IR57" s="44"/>
      <c r="IS57" s="44"/>
      <c r="IT57" s="44"/>
      <c r="IU57" s="44"/>
      <c r="IV57" s="44"/>
      <c r="IW57" s="44"/>
      <c r="IX57" s="44"/>
      <c r="IY57" s="44"/>
      <c r="IZ57" s="44"/>
      <c r="JA57" s="44"/>
      <c r="JB57" s="44"/>
      <c r="JC57" s="44"/>
      <c r="JD57" s="44"/>
      <c r="JE57" s="44"/>
      <c r="JF57" s="44"/>
      <c r="JG57" s="44"/>
      <c r="JH57" s="44"/>
      <c r="JI57" s="44"/>
      <c r="JJ57" s="44"/>
      <c r="JK57" s="44"/>
      <c r="JL57" s="44"/>
      <c r="JM57" s="44"/>
      <c r="JN57" s="44"/>
      <c r="JO57" s="44"/>
      <c r="JP57" s="44"/>
      <c r="JQ57" s="44"/>
      <c r="JR57" s="44"/>
      <c r="JS57" s="44"/>
      <c r="JT57" s="44"/>
      <c r="JU57" s="44"/>
      <c r="JV57" s="44"/>
      <c r="JW57" s="44"/>
      <c r="JX57" s="44"/>
      <c r="JY57" s="44"/>
      <c r="JZ57" s="44"/>
      <c r="KA57" s="44"/>
      <c r="KB57" s="44"/>
      <c r="KC57" s="44"/>
      <c r="KD57" s="44"/>
      <c r="KE57" s="44"/>
      <c r="KF57" s="44"/>
      <c r="KG57" s="44"/>
      <c r="KH57" s="44"/>
      <c r="KI57" s="44"/>
      <c r="KJ57" s="44"/>
      <c r="KK57" s="44"/>
      <c r="KL57" s="44"/>
      <c r="KM57" s="44"/>
      <c r="KN57" s="44"/>
      <c r="KO57" s="44"/>
      <c r="KP57" s="44"/>
      <c r="KQ57" s="44"/>
      <c r="KR57" s="44"/>
      <c r="KS57" s="44"/>
      <c r="KT57" s="44"/>
      <c r="KU57" s="44"/>
      <c r="KV57" s="44"/>
      <c r="KW57" s="44"/>
      <c r="KX57" s="44"/>
      <c r="KY57" s="44"/>
      <c r="KZ57" s="44"/>
      <c r="LA57" s="44"/>
      <c r="LB57" s="44"/>
      <c r="LC57" s="44"/>
      <c r="LD57" s="44"/>
      <c r="LE57" s="44"/>
      <c r="LF57" s="44"/>
      <c r="LG57" s="44"/>
      <c r="LH57" s="44"/>
      <c r="LI57" s="44"/>
      <c r="LJ57" s="44"/>
      <c r="LK57" s="44"/>
      <c r="LL57" s="44"/>
      <c r="LM57" s="44"/>
      <c r="LN57" s="44"/>
      <c r="LO57" s="44"/>
      <c r="LP57" s="44"/>
      <c r="LQ57" s="44"/>
      <c r="LR57" s="44"/>
      <c r="LS57" s="44"/>
      <c r="LT57" s="44"/>
      <c r="LU57" s="44"/>
      <c r="LV57" s="44"/>
      <c r="LW57" s="44"/>
      <c r="LX57" s="44"/>
      <c r="LY57" s="44"/>
      <c r="LZ57" s="44"/>
      <c r="MA57" s="44"/>
      <c r="MB57" s="44"/>
      <c r="MC57" s="44"/>
      <c r="MD57" s="44"/>
      <c r="ME57" s="44"/>
      <c r="MF57" s="44"/>
      <c r="MG57" s="44"/>
      <c r="MH57" s="44"/>
      <c r="MI57" s="44"/>
      <c r="MJ57" s="44"/>
      <c r="MK57" s="44"/>
      <c r="ML57" s="44"/>
      <c r="MM57" s="44"/>
      <c r="MN57" s="44"/>
      <c r="MO57" s="44"/>
      <c r="MP57" s="44"/>
      <c r="MQ57" s="44"/>
      <c r="MR57" s="44"/>
      <c r="MS57" s="44"/>
      <c r="MT57" s="44"/>
      <c r="MU57" s="44"/>
      <c r="MV57" s="44"/>
      <c r="MW57" s="44"/>
      <c r="MX57" s="44"/>
      <c r="MY57" s="44"/>
      <c r="MZ57" s="44"/>
      <c r="NA57" s="44"/>
      <c r="NB57" s="44"/>
      <c r="NC57" s="44"/>
      <c r="ND57" s="44"/>
      <c r="NE57" s="44"/>
      <c r="NF57" s="44"/>
      <c r="NG57" s="44"/>
      <c r="NH57" s="44"/>
      <c r="NI57" s="44"/>
      <c r="NJ57" s="44"/>
      <c r="NK57" s="44"/>
      <c r="NL57" s="44"/>
      <c r="NM57" s="44"/>
      <c r="NN57" s="44"/>
      <c r="NO57" s="44"/>
      <c r="NP57" s="44"/>
      <c r="NQ57" s="44"/>
      <c r="NR57" s="44"/>
      <c r="NS57" s="44"/>
      <c r="NT57" s="44"/>
      <c r="NU57" s="44"/>
      <c r="NV57" s="44"/>
      <c r="NW57" s="44"/>
      <c r="NX57" s="44"/>
      <c r="NY57" s="44"/>
      <c r="NZ57" s="44"/>
      <c r="OA57" s="44"/>
      <c r="OB57" s="44"/>
      <c r="OC57" s="44"/>
      <c r="OD57" s="44"/>
      <c r="OE57" s="44"/>
      <c r="OF57" s="44"/>
      <c r="OG57" s="44"/>
      <c r="OH57" s="44"/>
      <c r="OI57" s="44"/>
      <c r="OJ57" s="44"/>
      <c r="OK57" s="44"/>
      <c r="OL57" s="44"/>
      <c r="OM57" s="44"/>
      <c r="ON57" s="44"/>
      <c r="OO57" s="44"/>
      <c r="OP57" s="44"/>
      <c r="OQ57" s="44"/>
      <c r="OR57" s="44"/>
      <c r="OS57" s="44"/>
      <c r="OT57" s="44"/>
      <c r="OU57" s="44"/>
      <c r="OV57" s="44"/>
      <c r="OW57" s="44"/>
      <c r="OX57" s="44"/>
      <c r="OY57" s="44"/>
      <c r="OZ57" s="44"/>
      <c r="PA57" s="44"/>
      <c r="PB57" s="44"/>
      <c r="PC57" s="44"/>
      <c r="PD57" s="44"/>
      <c r="PE57" s="44"/>
      <c r="PF57" s="44"/>
      <c r="PG57" s="44"/>
      <c r="PH57" s="44"/>
      <c r="PI57" s="44"/>
      <c r="PJ57" s="44"/>
      <c r="PK57" s="44"/>
      <c r="PL57" s="44"/>
      <c r="PM57" s="44"/>
      <c r="PN57" s="44"/>
      <c r="PO57" s="44"/>
      <c r="PP57" s="44"/>
      <c r="PQ57" s="44"/>
      <c r="PR57" s="44"/>
      <c r="PS57" s="44"/>
      <c r="PT57" s="44"/>
      <c r="PU57" s="44"/>
      <c r="PV57" s="44"/>
      <c r="PW57" s="44"/>
      <c r="PX57" s="44"/>
      <c r="PY57" s="44"/>
      <c r="PZ57" s="44"/>
      <c r="QA57" s="44"/>
      <c r="QB57" s="44"/>
      <c r="QC57" s="44"/>
      <c r="QD57" s="44"/>
      <c r="QE57" s="44"/>
      <c r="QF57" s="44"/>
      <c r="QG57" s="44"/>
      <c r="QH57" s="44"/>
      <c r="QI57" s="44"/>
      <c r="QJ57" s="44"/>
      <c r="QK57" s="44"/>
      <c r="QL57" s="44"/>
      <c r="QM57" s="44"/>
      <c r="QN57" s="44"/>
      <c r="QO57" s="44"/>
      <c r="QP57" s="44"/>
      <c r="QQ57" s="44"/>
      <c r="QR57" s="44"/>
      <c r="QS57" s="44"/>
      <c r="QT57" s="44"/>
      <c r="QU57" s="44"/>
      <c r="QV57" s="44"/>
      <c r="QW57" s="44"/>
      <c r="QX57" s="44"/>
      <c r="QY57" s="44"/>
      <c r="QZ57" s="44"/>
      <c r="RA57" s="44"/>
      <c r="RB57" s="44"/>
      <c r="RC57" s="44"/>
      <c r="RD57" s="44"/>
      <c r="RE57" s="44"/>
      <c r="RF57" s="44"/>
      <c r="RG57" s="44"/>
      <c r="RH57" s="44"/>
      <c r="RI57" s="44"/>
      <c r="RJ57" s="44"/>
      <c r="RK57" s="44"/>
      <c r="RL57" s="44"/>
      <c r="RM57" s="44"/>
      <c r="RN57" s="44"/>
      <c r="RO57" s="44"/>
      <c r="RP57" s="44"/>
      <c r="RQ57" s="44"/>
      <c r="RR57" s="44"/>
      <c r="RS57" s="44"/>
      <c r="RT57" s="44"/>
      <c r="RU57" s="44"/>
      <c r="RV57" s="44"/>
      <c r="RW57" s="44"/>
      <c r="RX57" s="44"/>
      <c r="RY57" s="44"/>
      <c r="RZ57" s="44"/>
      <c r="SA57" s="44"/>
      <c r="SB57" s="44"/>
      <c r="SC57" s="44"/>
      <c r="SD57" s="44"/>
      <c r="SE57" s="44"/>
      <c r="SF57" s="44"/>
      <c r="SG57" s="44"/>
      <c r="SH57" s="44"/>
      <c r="SI57" s="44"/>
      <c r="SJ57" s="44"/>
      <c r="SK57" s="44"/>
      <c r="SL57" s="44"/>
      <c r="SM57" s="44"/>
      <c r="SN57" s="44"/>
      <c r="SO57" s="44"/>
      <c r="SP57" s="44"/>
      <c r="SQ57" s="44"/>
      <c r="SR57" s="44"/>
      <c r="SS57" s="44"/>
      <c r="ST57" s="44"/>
      <c r="SU57" s="44"/>
      <c r="SV57" s="44"/>
      <c r="SW57" s="44"/>
      <c r="SX57" s="44"/>
      <c r="SY57" s="44"/>
      <c r="SZ57" s="44"/>
      <c r="TA57" s="44"/>
      <c r="TB57" s="44"/>
      <c r="TC57" s="44"/>
      <c r="TD57" s="44"/>
      <c r="TE57" s="44"/>
      <c r="TF57" s="44"/>
      <c r="TG57" s="44"/>
      <c r="TH57" s="44"/>
      <c r="TI57" s="44"/>
      <c r="TJ57" s="44"/>
      <c r="TK57" s="44"/>
      <c r="TL57" s="44"/>
      <c r="TM57" s="44"/>
      <c r="TN57" s="44"/>
      <c r="TO57" s="44"/>
      <c r="TP57" s="44"/>
      <c r="TQ57" s="44"/>
      <c r="TR57" s="44"/>
      <c r="TS57" s="44"/>
      <c r="TT57" s="44"/>
      <c r="TU57" s="44"/>
      <c r="TV57" s="44"/>
      <c r="TW57" s="44"/>
      <c r="TX57" s="44"/>
      <c r="TY57" s="44"/>
      <c r="TZ57" s="44"/>
      <c r="UA57" s="44"/>
      <c r="UB57" s="44"/>
      <c r="UC57" s="44"/>
      <c r="UD57" s="44"/>
      <c r="UE57" s="44"/>
      <c r="UF57" s="44"/>
      <c r="UG57" s="44"/>
      <c r="UH57" s="44"/>
      <c r="UI57" s="44"/>
      <c r="UJ57" s="44"/>
      <c r="UK57" s="44"/>
      <c r="UL57" s="44"/>
      <c r="UM57" s="44"/>
      <c r="UN57" s="44"/>
      <c r="UO57" s="44"/>
      <c r="UP57" s="44"/>
      <c r="UQ57" s="44"/>
      <c r="UR57" s="44"/>
      <c r="US57" s="44"/>
      <c r="UT57" s="44"/>
      <c r="UU57" s="44"/>
      <c r="UV57" s="44"/>
      <c r="UW57" s="44"/>
      <c r="UX57" s="44"/>
      <c r="UY57" s="44"/>
      <c r="UZ57" s="44"/>
      <c r="VA57" s="44"/>
      <c r="VB57" s="44"/>
      <c r="VC57" s="44"/>
      <c r="VD57" s="44"/>
      <c r="VE57" s="44"/>
      <c r="VF57" s="44"/>
      <c r="VG57" s="44"/>
      <c r="VH57" s="44"/>
      <c r="VI57" s="44"/>
      <c r="VJ57" s="44"/>
      <c r="VK57" s="44"/>
      <c r="VL57" s="44"/>
      <c r="VM57" s="44"/>
      <c r="VN57" s="44"/>
      <c r="VO57" s="44"/>
      <c r="VP57" s="44"/>
      <c r="VQ57" s="44"/>
      <c r="VR57" s="44"/>
      <c r="VS57" s="44"/>
      <c r="VT57" s="44"/>
      <c r="VU57" s="44"/>
      <c r="VV57" s="44"/>
      <c r="VW57" s="44"/>
      <c r="VX57" s="44"/>
      <c r="VY57" s="44"/>
      <c r="VZ57" s="44"/>
      <c r="WA57" s="44"/>
      <c r="WB57" s="44"/>
      <c r="WC57" s="44"/>
      <c r="WD57" s="44"/>
      <c r="WE57" s="44"/>
      <c r="WF57" s="44"/>
      <c r="WG57" s="44"/>
      <c r="WH57" s="44"/>
      <c r="WI57" s="44"/>
      <c r="WJ57" s="44"/>
      <c r="WK57" s="44"/>
      <c r="WL57" s="44"/>
      <c r="WM57" s="44"/>
      <c r="WN57" s="44"/>
      <c r="WO57" s="44"/>
      <c r="WP57" s="44"/>
      <c r="WQ57" s="44"/>
      <c r="WR57" s="44"/>
      <c r="WS57" s="44"/>
      <c r="WT57" s="44"/>
      <c r="WU57" s="44"/>
      <c r="WV57" s="44"/>
      <c r="WW57" s="44"/>
      <c r="WX57" s="44"/>
      <c r="WY57" s="44"/>
      <c r="WZ57" s="44"/>
      <c r="XA57" s="44"/>
      <c r="XB57" s="44"/>
      <c r="XC57" s="44"/>
      <c r="XD57" s="44"/>
      <c r="XE57" s="44"/>
      <c r="XF57" s="44"/>
      <c r="XG57" s="44"/>
      <c r="XH57" s="44"/>
      <c r="XI57" s="44"/>
      <c r="XJ57" s="44"/>
      <c r="XK57" s="44"/>
      <c r="XL57" s="44"/>
      <c r="XM57" s="44"/>
      <c r="XN57" s="44"/>
      <c r="XO57" s="44"/>
      <c r="XP57" s="44"/>
      <c r="XQ57" s="44"/>
      <c r="XR57" s="44"/>
      <c r="XS57" s="44"/>
      <c r="XT57" s="44"/>
      <c r="XU57" s="44"/>
      <c r="XV57" s="44"/>
      <c r="XW57" s="44"/>
    </row>
    <row r="58" spans="1:647" s="30" customFormat="1" x14ac:dyDescent="0.3">
      <c r="A58" s="1"/>
      <c r="B58" s="114" t="s">
        <v>34</v>
      </c>
      <c r="C58" s="98" t="s">
        <v>127</v>
      </c>
      <c r="D58" s="85" t="s">
        <v>72</v>
      </c>
      <c r="E58" s="85" t="s">
        <v>35</v>
      </c>
      <c r="F58" s="85">
        <v>30</v>
      </c>
      <c r="G58" s="85">
        <v>115.02</v>
      </c>
      <c r="H58" s="85"/>
      <c r="I58" s="85">
        <f t="shared" si="21"/>
        <v>3.83</v>
      </c>
      <c r="J58" s="85"/>
      <c r="K58" s="85" t="s">
        <v>87</v>
      </c>
      <c r="L58" s="85">
        <v>0.02</v>
      </c>
      <c r="M58" s="86">
        <f>L58</f>
        <v>0.02</v>
      </c>
      <c r="N58" s="83">
        <f t="shared" si="18"/>
        <v>0.6</v>
      </c>
      <c r="O58" s="87">
        <f t="shared" si="2"/>
        <v>5</v>
      </c>
      <c r="P58" s="83">
        <f t="shared" si="4"/>
        <v>0.6</v>
      </c>
      <c r="Q58" s="87">
        <f t="shared" si="5"/>
        <v>5</v>
      </c>
      <c r="R58" s="88">
        <f>M58*365</f>
        <v>7.3</v>
      </c>
      <c r="S58" s="89">
        <f t="shared" si="14"/>
        <v>60.833333333333336</v>
      </c>
      <c r="T58" s="1"/>
      <c r="U58" s="1"/>
      <c r="V58" s="5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  <c r="HE58" s="1"/>
      <c r="HF58" s="1"/>
      <c r="HG58" s="1"/>
      <c r="HH58" s="1"/>
      <c r="HI58" s="1"/>
      <c r="HJ58" s="1"/>
      <c r="HK58" s="1"/>
      <c r="HL58" s="1"/>
      <c r="HM58" s="1"/>
      <c r="HN58" s="1"/>
      <c r="HO58" s="1"/>
      <c r="HP58" s="1"/>
      <c r="HQ58" s="1"/>
      <c r="HR58" s="1"/>
      <c r="HS58" s="1"/>
      <c r="HT58" s="1"/>
      <c r="HU58" s="1"/>
      <c r="HV58" s="1"/>
      <c r="HW58" s="1"/>
      <c r="HX58" s="1"/>
      <c r="HY58" s="1"/>
      <c r="HZ58" s="1"/>
      <c r="IA58" s="1"/>
      <c r="IB58" s="1"/>
      <c r="IC58" s="1"/>
      <c r="ID58" s="1"/>
      <c r="IE58" s="1"/>
      <c r="IF58" s="1"/>
      <c r="IG58" s="6"/>
      <c r="IH58" s="6"/>
      <c r="II58" s="6"/>
      <c r="IJ58" s="6"/>
      <c r="IK58" s="6"/>
      <c r="IL58" s="6"/>
      <c r="IM58" s="6"/>
      <c r="IN58" s="6"/>
      <c r="IO58" s="6"/>
      <c r="IP58" s="6"/>
      <c r="IQ58" s="6"/>
      <c r="IR58" s="6"/>
      <c r="IS58" s="6"/>
      <c r="IT58" s="6"/>
      <c r="IU58" s="6"/>
      <c r="IV58" s="6"/>
      <c r="IW58" s="6"/>
      <c r="IX58" s="6"/>
      <c r="IY58" s="6"/>
      <c r="IZ58" s="6"/>
      <c r="JA58" s="6"/>
      <c r="JB58" s="6"/>
      <c r="JC58" s="6"/>
      <c r="JD58" s="6"/>
      <c r="JE58" s="6"/>
      <c r="JF58" s="6"/>
      <c r="JG58" s="6"/>
      <c r="JH58" s="6"/>
      <c r="JI58" s="6"/>
      <c r="JJ58" s="6"/>
      <c r="JK58" s="6"/>
      <c r="JL58" s="6"/>
      <c r="JM58" s="6"/>
      <c r="JN58" s="6"/>
      <c r="JO58" s="6"/>
      <c r="JP58" s="6"/>
      <c r="JQ58" s="6"/>
      <c r="JR58" s="6"/>
      <c r="JS58" s="6"/>
      <c r="JT58" s="6"/>
      <c r="JU58" s="6"/>
      <c r="JV58" s="6"/>
      <c r="JW58" s="6"/>
      <c r="JX58" s="6"/>
      <c r="JY58" s="6"/>
      <c r="JZ58" s="6"/>
      <c r="KA58" s="6"/>
      <c r="KB58" s="6"/>
      <c r="KC58" s="6"/>
      <c r="KD58" s="6"/>
      <c r="KE58" s="6"/>
      <c r="KF58" s="6"/>
      <c r="KG58" s="6"/>
      <c r="KH58" s="6"/>
      <c r="KI58" s="6"/>
      <c r="KJ58" s="6"/>
      <c r="KK58" s="6"/>
      <c r="KL58" s="6"/>
      <c r="KM58" s="6"/>
      <c r="KN58" s="6"/>
      <c r="KO58" s="6"/>
      <c r="KP58" s="6"/>
      <c r="KQ58" s="6"/>
      <c r="KR58" s="6"/>
      <c r="KS58" s="6"/>
      <c r="KT58" s="6"/>
      <c r="KU58" s="6"/>
      <c r="KV58" s="6"/>
      <c r="KW58" s="6"/>
      <c r="KX58" s="6"/>
      <c r="KY58" s="6"/>
      <c r="KZ58" s="6"/>
      <c r="LA58" s="6"/>
      <c r="LB58" s="6"/>
      <c r="LC58" s="6"/>
      <c r="LD58" s="6"/>
      <c r="LE58" s="6"/>
      <c r="LF58" s="6"/>
      <c r="LG58" s="6"/>
      <c r="LH58" s="6"/>
      <c r="LI58" s="6"/>
      <c r="LJ58" s="6"/>
      <c r="LK58" s="6"/>
      <c r="LL58" s="6"/>
      <c r="LM58" s="6"/>
      <c r="LN58" s="6"/>
      <c r="LO58" s="6"/>
      <c r="LP58" s="6"/>
      <c r="LQ58" s="6"/>
      <c r="LR58" s="6"/>
      <c r="LS58" s="6"/>
      <c r="LT58" s="6"/>
      <c r="LU58" s="6"/>
      <c r="LV58" s="6"/>
      <c r="LW58" s="6"/>
      <c r="LX58" s="6"/>
      <c r="LY58" s="6"/>
      <c r="LZ58" s="6"/>
      <c r="MA58" s="6"/>
      <c r="MB58" s="6"/>
      <c r="MC58" s="6"/>
      <c r="MD58" s="6"/>
      <c r="ME58" s="6"/>
      <c r="MF58" s="6"/>
      <c r="MG58" s="6"/>
      <c r="MH58" s="6"/>
      <c r="MI58" s="6"/>
      <c r="MJ58" s="6"/>
      <c r="MK58" s="6"/>
      <c r="ML58" s="6"/>
      <c r="MM58" s="6"/>
      <c r="MN58" s="6"/>
      <c r="MO58" s="6"/>
      <c r="MP58" s="6"/>
      <c r="MQ58" s="6"/>
      <c r="MR58" s="6"/>
      <c r="MS58" s="6"/>
      <c r="MT58" s="6"/>
      <c r="MU58" s="6"/>
      <c r="MV58" s="6"/>
      <c r="MW58" s="6"/>
      <c r="MX58" s="6"/>
      <c r="MY58" s="6"/>
      <c r="MZ58" s="6"/>
      <c r="NA58" s="6"/>
      <c r="NB58" s="6"/>
      <c r="NC58" s="6"/>
      <c r="ND58" s="6"/>
      <c r="NE58" s="6"/>
      <c r="NF58" s="6"/>
      <c r="NG58" s="6"/>
      <c r="NH58" s="6"/>
      <c r="NI58" s="6"/>
      <c r="NJ58" s="6"/>
      <c r="NK58" s="6"/>
      <c r="NL58" s="6"/>
      <c r="NM58" s="6"/>
      <c r="NN58" s="6"/>
      <c r="NO58" s="6"/>
      <c r="NP58" s="6"/>
      <c r="NQ58" s="6"/>
      <c r="NR58" s="6"/>
      <c r="NS58" s="6"/>
      <c r="NT58" s="6"/>
      <c r="NU58" s="6"/>
      <c r="NV58" s="6"/>
      <c r="NW58" s="6"/>
      <c r="NX58" s="6"/>
      <c r="NY58" s="6"/>
      <c r="NZ58" s="6"/>
      <c r="OA58" s="6"/>
      <c r="OB58" s="6"/>
      <c r="OC58" s="6"/>
      <c r="OD58" s="6"/>
      <c r="OE58" s="6"/>
      <c r="OF58" s="6"/>
      <c r="OG58" s="6"/>
      <c r="OH58" s="6"/>
      <c r="OI58" s="6"/>
      <c r="OJ58" s="6"/>
      <c r="OK58" s="6"/>
      <c r="OL58" s="6"/>
      <c r="OM58" s="6"/>
      <c r="ON58" s="6"/>
      <c r="OO58" s="6"/>
      <c r="OP58" s="6"/>
      <c r="OQ58" s="6"/>
      <c r="OR58" s="6"/>
      <c r="OS58" s="6"/>
      <c r="OT58" s="6"/>
      <c r="OU58" s="6"/>
      <c r="OV58" s="6"/>
      <c r="OW58" s="6"/>
      <c r="OX58" s="6"/>
      <c r="OY58" s="6"/>
      <c r="OZ58" s="6"/>
      <c r="PA58" s="6"/>
      <c r="PB58" s="6"/>
      <c r="PC58" s="6"/>
      <c r="PD58" s="6"/>
      <c r="PE58" s="6"/>
      <c r="PF58" s="6"/>
      <c r="PG58" s="6"/>
      <c r="PH58" s="6"/>
      <c r="PI58" s="6"/>
      <c r="PJ58" s="6"/>
      <c r="PK58" s="6"/>
      <c r="PL58" s="6"/>
      <c r="PM58" s="6"/>
      <c r="PN58" s="6"/>
      <c r="PO58" s="6"/>
      <c r="PP58" s="6"/>
      <c r="PQ58" s="6"/>
      <c r="PR58" s="6"/>
      <c r="PS58" s="6"/>
      <c r="PT58" s="6"/>
      <c r="PU58" s="6"/>
      <c r="PV58" s="6"/>
      <c r="PW58" s="6"/>
      <c r="PX58" s="6"/>
      <c r="PY58" s="6"/>
      <c r="PZ58" s="6"/>
      <c r="QA58" s="6"/>
      <c r="QB58" s="6"/>
      <c r="QC58" s="6"/>
      <c r="QD58" s="6"/>
      <c r="QE58" s="6"/>
      <c r="QF58" s="6"/>
      <c r="QG58" s="6"/>
      <c r="QH58" s="6"/>
      <c r="QI58" s="6"/>
      <c r="QJ58" s="6"/>
      <c r="QK58" s="6"/>
      <c r="QL58" s="6"/>
      <c r="QM58" s="6"/>
      <c r="QN58" s="6"/>
      <c r="QO58" s="6"/>
      <c r="QP58" s="6"/>
      <c r="QQ58" s="6"/>
      <c r="QR58" s="6"/>
      <c r="QS58" s="6"/>
      <c r="QT58" s="6"/>
      <c r="QU58" s="6"/>
      <c r="QV58" s="6"/>
      <c r="QW58" s="6"/>
      <c r="QX58" s="6"/>
      <c r="QY58" s="6"/>
      <c r="QZ58" s="6"/>
      <c r="RA58" s="6"/>
      <c r="RB58" s="6"/>
      <c r="RC58" s="6"/>
      <c r="RD58" s="6"/>
      <c r="RE58" s="6"/>
      <c r="RF58" s="6"/>
      <c r="RG58" s="6"/>
      <c r="RH58" s="6"/>
      <c r="RI58" s="6"/>
      <c r="RJ58" s="6"/>
      <c r="RK58" s="6"/>
      <c r="RL58" s="6"/>
      <c r="RM58" s="6"/>
      <c r="RN58" s="6"/>
      <c r="RO58" s="6"/>
      <c r="RP58" s="6"/>
      <c r="RQ58" s="6"/>
      <c r="RR58" s="6"/>
      <c r="RS58" s="6"/>
      <c r="RT58" s="6"/>
      <c r="RU58" s="6"/>
      <c r="RV58" s="6"/>
      <c r="RW58" s="6"/>
      <c r="RX58" s="6"/>
      <c r="RY58" s="6"/>
      <c r="RZ58" s="6"/>
      <c r="SA58" s="6"/>
      <c r="SB58" s="6"/>
      <c r="SC58" s="6"/>
      <c r="SD58" s="6"/>
      <c r="SE58" s="6"/>
      <c r="SF58" s="6"/>
      <c r="SG58" s="6"/>
      <c r="SH58" s="6"/>
      <c r="SI58" s="6"/>
      <c r="SJ58" s="6"/>
      <c r="SK58" s="6"/>
      <c r="SL58" s="6"/>
      <c r="SM58" s="6"/>
      <c r="SN58" s="6"/>
      <c r="SO58" s="6"/>
      <c r="SP58" s="6"/>
      <c r="SQ58" s="6"/>
      <c r="SR58" s="6"/>
      <c r="SS58" s="6"/>
      <c r="ST58" s="6"/>
      <c r="SU58" s="6"/>
      <c r="SV58" s="6"/>
      <c r="SW58" s="6"/>
      <c r="SX58" s="6"/>
      <c r="SY58" s="6"/>
      <c r="SZ58" s="6"/>
      <c r="TA58" s="6"/>
      <c r="TB58" s="6"/>
      <c r="TC58" s="6"/>
      <c r="TD58" s="6"/>
      <c r="TE58" s="6"/>
      <c r="TF58" s="6"/>
      <c r="TG58" s="6"/>
      <c r="TH58" s="6"/>
      <c r="TI58" s="6"/>
      <c r="TJ58" s="6"/>
      <c r="TK58" s="6"/>
      <c r="TL58" s="6"/>
      <c r="TM58" s="6"/>
      <c r="TN58" s="6"/>
      <c r="TO58" s="6"/>
      <c r="TP58" s="6"/>
      <c r="TQ58" s="6"/>
      <c r="TR58" s="6"/>
      <c r="TS58" s="6"/>
      <c r="TT58" s="6"/>
      <c r="TU58" s="6"/>
      <c r="TV58" s="6"/>
      <c r="TW58" s="6"/>
      <c r="TX58" s="6"/>
      <c r="TY58" s="6"/>
      <c r="TZ58" s="6"/>
      <c r="UA58" s="6"/>
      <c r="UB58" s="6"/>
      <c r="UC58" s="6"/>
      <c r="UD58" s="6"/>
      <c r="UE58" s="6"/>
      <c r="UF58" s="6"/>
      <c r="UG58" s="6"/>
      <c r="UH58" s="6"/>
      <c r="UI58" s="6"/>
      <c r="UJ58" s="6"/>
      <c r="UK58" s="6"/>
      <c r="UL58" s="6"/>
      <c r="UM58" s="6"/>
      <c r="UN58" s="6"/>
      <c r="UO58" s="6"/>
      <c r="UP58" s="6"/>
      <c r="UQ58" s="6"/>
      <c r="UR58" s="6"/>
      <c r="US58" s="6"/>
      <c r="UT58" s="6"/>
      <c r="UU58" s="6"/>
      <c r="UV58" s="6"/>
      <c r="UW58" s="6"/>
      <c r="UX58" s="6"/>
      <c r="UY58" s="6"/>
      <c r="UZ58" s="6"/>
      <c r="VA58" s="6"/>
      <c r="VB58" s="6"/>
      <c r="VC58" s="6"/>
      <c r="VD58" s="6"/>
      <c r="VE58" s="6"/>
      <c r="VF58" s="6"/>
      <c r="VG58" s="6"/>
      <c r="VH58" s="6"/>
      <c r="VI58" s="6"/>
      <c r="VJ58" s="6"/>
      <c r="VK58" s="6"/>
      <c r="VL58" s="6"/>
      <c r="VM58" s="6"/>
      <c r="VN58" s="6"/>
      <c r="VO58" s="6"/>
      <c r="VP58" s="6"/>
      <c r="VQ58" s="6"/>
      <c r="VR58" s="6"/>
      <c r="VS58" s="6"/>
      <c r="VT58" s="6"/>
      <c r="VU58" s="6"/>
      <c r="VV58" s="6"/>
      <c r="VW58" s="6"/>
      <c r="VX58" s="6"/>
      <c r="VY58" s="6"/>
      <c r="VZ58" s="6"/>
      <c r="WA58" s="6"/>
      <c r="WB58" s="6"/>
      <c r="WC58" s="6"/>
      <c r="WD58" s="6"/>
      <c r="WE58" s="6"/>
      <c r="WF58" s="6"/>
      <c r="WG58" s="6"/>
      <c r="WH58" s="6"/>
      <c r="WI58" s="6"/>
      <c r="WJ58" s="6"/>
      <c r="WK58" s="6"/>
      <c r="WL58" s="6"/>
      <c r="WM58" s="6"/>
      <c r="WN58" s="6"/>
      <c r="WO58" s="6"/>
      <c r="WP58" s="6"/>
      <c r="WQ58" s="6"/>
      <c r="WR58" s="6"/>
      <c r="WS58" s="6"/>
      <c r="WT58" s="6"/>
      <c r="WU58" s="6"/>
      <c r="WV58" s="6"/>
      <c r="WW58" s="6"/>
      <c r="WX58" s="6"/>
      <c r="WY58" s="6"/>
      <c r="WZ58" s="6"/>
      <c r="XA58" s="6"/>
      <c r="XB58" s="6"/>
      <c r="XC58" s="6"/>
      <c r="XD58" s="6"/>
      <c r="XE58" s="6"/>
      <c r="XF58" s="6"/>
      <c r="XG58" s="6"/>
      <c r="XH58" s="6"/>
      <c r="XI58" s="6"/>
      <c r="XJ58" s="6"/>
      <c r="XK58" s="6"/>
      <c r="XL58" s="6"/>
      <c r="XM58" s="6"/>
      <c r="XN58" s="6"/>
      <c r="XO58" s="6"/>
      <c r="XP58" s="6"/>
      <c r="XQ58" s="6"/>
      <c r="XR58" s="6"/>
      <c r="XS58" s="6"/>
      <c r="XT58" s="6"/>
      <c r="XU58" s="6"/>
      <c r="XV58" s="6"/>
      <c r="XW58" s="6"/>
    </row>
    <row r="59" spans="1:647" s="30" customFormat="1" x14ac:dyDescent="0.3">
      <c r="A59" s="1"/>
      <c r="B59" s="115"/>
      <c r="C59" s="99" t="s">
        <v>128</v>
      </c>
      <c r="D59" s="25" t="s">
        <v>70</v>
      </c>
      <c r="E59" s="25" t="s">
        <v>36</v>
      </c>
      <c r="F59" s="25">
        <v>30</v>
      </c>
      <c r="G59" s="25">
        <v>103.06</v>
      </c>
      <c r="H59" s="25"/>
      <c r="I59" s="25">
        <f t="shared" si="21"/>
        <v>3.44</v>
      </c>
      <c r="J59" s="25"/>
      <c r="K59" s="25" t="s">
        <v>87</v>
      </c>
      <c r="L59" s="25">
        <v>0.02</v>
      </c>
      <c r="M59" s="26">
        <f>L59</f>
        <v>0.02</v>
      </c>
      <c r="N59" s="24">
        <f t="shared" si="18"/>
        <v>0.6</v>
      </c>
      <c r="O59" s="27">
        <f t="shared" si="2"/>
        <v>5</v>
      </c>
      <c r="P59" s="24">
        <f t="shared" si="4"/>
        <v>0.6</v>
      </c>
      <c r="Q59" s="27">
        <f t="shared" si="5"/>
        <v>5</v>
      </c>
      <c r="R59" s="28">
        <f>M59*365</f>
        <v>7.3</v>
      </c>
      <c r="S59" s="29">
        <f t="shared" si="14"/>
        <v>60.833333333333336</v>
      </c>
      <c r="T59" s="1"/>
      <c r="U59" s="1"/>
      <c r="V59" s="5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  <c r="HF59" s="1"/>
      <c r="HG59" s="1"/>
      <c r="HH59" s="1"/>
      <c r="HI59" s="1"/>
      <c r="HJ59" s="1"/>
      <c r="HK59" s="1"/>
      <c r="HL59" s="1"/>
      <c r="HM59" s="1"/>
      <c r="HN59" s="1"/>
      <c r="HO59" s="1"/>
      <c r="HP59" s="1"/>
      <c r="HQ59" s="1"/>
      <c r="HR59" s="1"/>
      <c r="HS59" s="1"/>
      <c r="HT59" s="1"/>
      <c r="HU59" s="1"/>
      <c r="HV59" s="1"/>
      <c r="HW59" s="1"/>
      <c r="HX59" s="1"/>
      <c r="HY59" s="1"/>
      <c r="HZ59" s="1"/>
      <c r="IA59" s="1"/>
      <c r="IB59" s="1"/>
      <c r="IC59" s="1"/>
      <c r="ID59" s="1"/>
      <c r="IE59" s="1"/>
      <c r="IF59" s="1"/>
      <c r="IG59" s="6"/>
      <c r="IH59" s="6"/>
      <c r="II59" s="6"/>
      <c r="IJ59" s="6"/>
      <c r="IK59" s="6"/>
      <c r="IL59" s="6"/>
      <c r="IM59" s="6"/>
      <c r="IN59" s="6"/>
      <c r="IO59" s="6"/>
      <c r="IP59" s="6"/>
      <c r="IQ59" s="6"/>
      <c r="IR59" s="6"/>
      <c r="IS59" s="6"/>
      <c r="IT59" s="6"/>
      <c r="IU59" s="6"/>
      <c r="IV59" s="6"/>
      <c r="IW59" s="6"/>
      <c r="IX59" s="6"/>
      <c r="IY59" s="6"/>
      <c r="IZ59" s="6"/>
      <c r="JA59" s="6"/>
      <c r="JB59" s="6"/>
      <c r="JC59" s="6"/>
      <c r="JD59" s="6"/>
      <c r="JE59" s="6"/>
      <c r="JF59" s="6"/>
      <c r="JG59" s="6"/>
      <c r="JH59" s="6"/>
      <c r="JI59" s="6"/>
      <c r="JJ59" s="6"/>
      <c r="JK59" s="6"/>
      <c r="JL59" s="6"/>
      <c r="JM59" s="6"/>
      <c r="JN59" s="6"/>
      <c r="JO59" s="6"/>
      <c r="JP59" s="6"/>
      <c r="JQ59" s="6"/>
      <c r="JR59" s="6"/>
      <c r="JS59" s="6"/>
      <c r="JT59" s="6"/>
      <c r="JU59" s="6"/>
      <c r="JV59" s="6"/>
      <c r="JW59" s="6"/>
      <c r="JX59" s="6"/>
      <c r="JY59" s="6"/>
      <c r="JZ59" s="6"/>
      <c r="KA59" s="6"/>
      <c r="KB59" s="6"/>
      <c r="KC59" s="6"/>
      <c r="KD59" s="6"/>
      <c r="KE59" s="6"/>
      <c r="KF59" s="6"/>
      <c r="KG59" s="6"/>
      <c r="KH59" s="6"/>
      <c r="KI59" s="6"/>
      <c r="KJ59" s="6"/>
      <c r="KK59" s="6"/>
      <c r="KL59" s="6"/>
      <c r="KM59" s="6"/>
      <c r="KN59" s="6"/>
      <c r="KO59" s="6"/>
      <c r="KP59" s="6"/>
      <c r="KQ59" s="6"/>
      <c r="KR59" s="6"/>
      <c r="KS59" s="6"/>
      <c r="KT59" s="6"/>
      <c r="KU59" s="6"/>
      <c r="KV59" s="6"/>
      <c r="KW59" s="6"/>
      <c r="KX59" s="6"/>
      <c r="KY59" s="6"/>
      <c r="KZ59" s="6"/>
      <c r="LA59" s="6"/>
      <c r="LB59" s="6"/>
      <c r="LC59" s="6"/>
      <c r="LD59" s="6"/>
      <c r="LE59" s="6"/>
      <c r="LF59" s="6"/>
      <c r="LG59" s="6"/>
      <c r="LH59" s="6"/>
      <c r="LI59" s="6"/>
      <c r="LJ59" s="6"/>
      <c r="LK59" s="6"/>
      <c r="LL59" s="6"/>
      <c r="LM59" s="6"/>
      <c r="LN59" s="6"/>
      <c r="LO59" s="6"/>
      <c r="LP59" s="6"/>
      <c r="LQ59" s="6"/>
      <c r="LR59" s="6"/>
      <c r="LS59" s="6"/>
      <c r="LT59" s="6"/>
      <c r="LU59" s="6"/>
      <c r="LV59" s="6"/>
      <c r="LW59" s="6"/>
      <c r="LX59" s="6"/>
      <c r="LY59" s="6"/>
      <c r="LZ59" s="6"/>
      <c r="MA59" s="6"/>
      <c r="MB59" s="6"/>
      <c r="MC59" s="6"/>
      <c r="MD59" s="6"/>
      <c r="ME59" s="6"/>
      <c r="MF59" s="6"/>
      <c r="MG59" s="6"/>
      <c r="MH59" s="6"/>
      <c r="MI59" s="6"/>
      <c r="MJ59" s="6"/>
      <c r="MK59" s="6"/>
      <c r="ML59" s="6"/>
      <c r="MM59" s="6"/>
      <c r="MN59" s="6"/>
      <c r="MO59" s="6"/>
      <c r="MP59" s="6"/>
      <c r="MQ59" s="6"/>
      <c r="MR59" s="6"/>
      <c r="MS59" s="6"/>
      <c r="MT59" s="6"/>
      <c r="MU59" s="6"/>
      <c r="MV59" s="6"/>
      <c r="MW59" s="6"/>
      <c r="MX59" s="6"/>
      <c r="MY59" s="6"/>
      <c r="MZ59" s="6"/>
      <c r="NA59" s="6"/>
      <c r="NB59" s="6"/>
      <c r="NC59" s="6"/>
      <c r="ND59" s="6"/>
      <c r="NE59" s="6"/>
      <c r="NF59" s="6"/>
      <c r="NG59" s="6"/>
      <c r="NH59" s="6"/>
      <c r="NI59" s="6"/>
      <c r="NJ59" s="6"/>
      <c r="NK59" s="6"/>
      <c r="NL59" s="6"/>
      <c r="NM59" s="6"/>
      <c r="NN59" s="6"/>
      <c r="NO59" s="6"/>
      <c r="NP59" s="6"/>
      <c r="NQ59" s="6"/>
      <c r="NR59" s="6"/>
      <c r="NS59" s="6"/>
      <c r="NT59" s="6"/>
      <c r="NU59" s="6"/>
      <c r="NV59" s="6"/>
      <c r="NW59" s="6"/>
      <c r="NX59" s="6"/>
      <c r="NY59" s="6"/>
      <c r="NZ59" s="6"/>
      <c r="OA59" s="6"/>
      <c r="OB59" s="6"/>
      <c r="OC59" s="6"/>
      <c r="OD59" s="6"/>
      <c r="OE59" s="6"/>
      <c r="OF59" s="6"/>
      <c r="OG59" s="6"/>
      <c r="OH59" s="6"/>
      <c r="OI59" s="6"/>
      <c r="OJ59" s="6"/>
      <c r="OK59" s="6"/>
      <c r="OL59" s="6"/>
      <c r="OM59" s="6"/>
      <c r="ON59" s="6"/>
      <c r="OO59" s="6"/>
      <c r="OP59" s="6"/>
      <c r="OQ59" s="6"/>
      <c r="OR59" s="6"/>
      <c r="OS59" s="6"/>
      <c r="OT59" s="6"/>
      <c r="OU59" s="6"/>
      <c r="OV59" s="6"/>
      <c r="OW59" s="6"/>
      <c r="OX59" s="6"/>
      <c r="OY59" s="6"/>
      <c r="OZ59" s="6"/>
      <c r="PA59" s="6"/>
      <c r="PB59" s="6"/>
      <c r="PC59" s="6"/>
      <c r="PD59" s="6"/>
      <c r="PE59" s="6"/>
      <c r="PF59" s="6"/>
      <c r="PG59" s="6"/>
      <c r="PH59" s="6"/>
      <c r="PI59" s="6"/>
      <c r="PJ59" s="6"/>
      <c r="PK59" s="6"/>
      <c r="PL59" s="6"/>
      <c r="PM59" s="6"/>
      <c r="PN59" s="6"/>
      <c r="PO59" s="6"/>
      <c r="PP59" s="6"/>
      <c r="PQ59" s="6"/>
      <c r="PR59" s="6"/>
      <c r="PS59" s="6"/>
      <c r="PT59" s="6"/>
      <c r="PU59" s="6"/>
      <c r="PV59" s="6"/>
      <c r="PW59" s="6"/>
      <c r="PX59" s="6"/>
      <c r="PY59" s="6"/>
      <c r="PZ59" s="6"/>
      <c r="QA59" s="6"/>
      <c r="QB59" s="6"/>
      <c r="QC59" s="6"/>
      <c r="QD59" s="6"/>
      <c r="QE59" s="6"/>
      <c r="QF59" s="6"/>
      <c r="QG59" s="6"/>
      <c r="QH59" s="6"/>
      <c r="QI59" s="6"/>
      <c r="QJ59" s="6"/>
      <c r="QK59" s="6"/>
      <c r="QL59" s="6"/>
      <c r="QM59" s="6"/>
      <c r="QN59" s="6"/>
      <c r="QO59" s="6"/>
      <c r="QP59" s="6"/>
      <c r="QQ59" s="6"/>
      <c r="QR59" s="6"/>
      <c r="QS59" s="6"/>
      <c r="QT59" s="6"/>
      <c r="QU59" s="6"/>
      <c r="QV59" s="6"/>
      <c r="QW59" s="6"/>
      <c r="QX59" s="6"/>
      <c r="QY59" s="6"/>
      <c r="QZ59" s="6"/>
      <c r="RA59" s="6"/>
      <c r="RB59" s="6"/>
      <c r="RC59" s="6"/>
      <c r="RD59" s="6"/>
      <c r="RE59" s="6"/>
      <c r="RF59" s="6"/>
      <c r="RG59" s="6"/>
      <c r="RH59" s="6"/>
      <c r="RI59" s="6"/>
      <c r="RJ59" s="6"/>
      <c r="RK59" s="6"/>
      <c r="RL59" s="6"/>
      <c r="RM59" s="6"/>
      <c r="RN59" s="6"/>
      <c r="RO59" s="6"/>
      <c r="RP59" s="6"/>
      <c r="RQ59" s="6"/>
      <c r="RR59" s="6"/>
      <c r="RS59" s="6"/>
      <c r="RT59" s="6"/>
      <c r="RU59" s="6"/>
      <c r="RV59" s="6"/>
      <c r="RW59" s="6"/>
      <c r="RX59" s="6"/>
      <c r="RY59" s="6"/>
      <c r="RZ59" s="6"/>
      <c r="SA59" s="6"/>
      <c r="SB59" s="6"/>
      <c r="SC59" s="6"/>
      <c r="SD59" s="6"/>
      <c r="SE59" s="6"/>
      <c r="SF59" s="6"/>
      <c r="SG59" s="6"/>
      <c r="SH59" s="6"/>
      <c r="SI59" s="6"/>
      <c r="SJ59" s="6"/>
      <c r="SK59" s="6"/>
      <c r="SL59" s="6"/>
      <c r="SM59" s="6"/>
      <c r="SN59" s="6"/>
      <c r="SO59" s="6"/>
      <c r="SP59" s="6"/>
      <c r="SQ59" s="6"/>
      <c r="SR59" s="6"/>
      <c r="SS59" s="6"/>
      <c r="ST59" s="6"/>
      <c r="SU59" s="6"/>
      <c r="SV59" s="6"/>
      <c r="SW59" s="6"/>
      <c r="SX59" s="6"/>
      <c r="SY59" s="6"/>
      <c r="SZ59" s="6"/>
      <c r="TA59" s="6"/>
      <c r="TB59" s="6"/>
      <c r="TC59" s="6"/>
      <c r="TD59" s="6"/>
      <c r="TE59" s="6"/>
      <c r="TF59" s="6"/>
      <c r="TG59" s="6"/>
      <c r="TH59" s="6"/>
      <c r="TI59" s="6"/>
      <c r="TJ59" s="6"/>
      <c r="TK59" s="6"/>
      <c r="TL59" s="6"/>
      <c r="TM59" s="6"/>
      <c r="TN59" s="6"/>
      <c r="TO59" s="6"/>
      <c r="TP59" s="6"/>
      <c r="TQ59" s="6"/>
      <c r="TR59" s="6"/>
      <c r="TS59" s="6"/>
      <c r="TT59" s="6"/>
      <c r="TU59" s="6"/>
      <c r="TV59" s="6"/>
      <c r="TW59" s="6"/>
      <c r="TX59" s="6"/>
      <c r="TY59" s="6"/>
      <c r="TZ59" s="6"/>
      <c r="UA59" s="6"/>
      <c r="UB59" s="6"/>
      <c r="UC59" s="6"/>
      <c r="UD59" s="6"/>
      <c r="UE59" s="6"/>
      <c r="UF59" s="6"/>
      <c r="UG59" s="6"/>
      <c r="UH59" s="6"/>
      <c r="UI59" s="6"/>
      <c r="UJ59" s="6"/>
      <c r="UK59" s="6"/>
      <c r="UL59" s="6"/>
      <c r="UM59" s="6"/>
      <c r="UN59" s="6"/>
      <c r="UO59" s="6"/>
      <c r="UP59" s="6"/>
      <c r="UQ59" s="6"/>
      <c r="UR59" s="6"/>
      <c r="US59" s="6"/>
      <c r="UT59" s="6"/>
      <c r="UU59" s="6"/>
      <c r="UV59" s="6"/>
      <c r="UW59" s="6"/>
      <c r="UX59" s="6"/>
      <c r="UY59" s="6"/>
      <c r="UZ59" s="6"/>
      <c r="VA59" s="6"/>
      <c r="VB59" s="6"/>
      <c r="VC59" s="6"/>
      <c r="VD59" s="6"/>
      <c r="VE59" s="6"/>
      <c r="VF59" s="6"/>
      <c r="VG59" s="6"/>
      <c r="VH59" s="6"/>
      <c r="VI59" s="6"/>
      <c r="VJ59" s="6"/>
      <c r="VK59" s="6"/>
      <c r="VL59" s="6"/>
      <c r="VM59" s="6"/>
      <c r="VN59" s="6"/>
      <c r="VO59" s="6"/>
      <c r="VP59" s="6"/>
      <c r="VQ59" s="6"/>
      <c r="VR59" s="6"/>
      <c r="VS59" s="6"/>
      <c r="VT59" s="6"/>
      <c r="VU59" s="6"/>
      <c r="VV59" s="6"/>
      <c r="VW59" s="6"/>
      <c r="VX59" s="6"/>
      <c r="VY59" s="6"/>
      <c r="VZ59" s="6"/>
      <c r="WA59" s="6"/>
      <c r="WB59" s="6"/>
      <c r="WC59" s="6"/>
      <c r="WD59" s="6"/>
      <c r="WE59" s="6"/>
      <c r="WF59" s="6"/>
      <c r="WG59" s="6"/>
      <c r="WH59" s="6"/>
      <c r="WI59" s="6"/>
      <c r="WJ59" s="6"/>
      <c r="WK59" s="6"/>
      <c r="WL59" s="6"/>
      <c r="WM59" s="6"/>
      <c r="WN59" s="6"/>
      <c r="WO59" s="6"/>
      <c r="WP59" s="6"/>
      <c r="WQ59" s="6"/>
      <c r="WR59" s="6"/>
      <c r="WS59" s="6"/>
      <c r="WT59" s="6"/>
      <c r="WU59" s="6"/>
      <c r="WV59" s="6"/>
      <c r="WW59" s="6"/>
      <c r="WX59" s="6"/>
      <c r="WY59" s="6"/>
      <c r="WZ59" s="6"/>
      <c r="XA59" s="6"/>
      <c r="XB59" s="6"/>
      <c r="XC59" s="6"/>
      <c r="XD59" s="6"/>
      <c r="XE59" s="6"/>
      <c r="XF59" s="6"/>
      <c r="XG59" s="6"/>
      <c r="XH59" s="6"/>
      <c r="XI59" s="6"/>
      <c r="XJ59" s="6"/>
      <c r="XK59" s="6"/>
      <c r="XL59" s="6"/>
      <c r="XM59" s="6"/>
      <c r="XN59" s="6"/>
      <c r="XO59" s="6"/>
      <c r="XP59" s="6"/>
      <c r="XQ59" s="6"/>
      <c r="XR59" s="6"/>
      <c r="XS59" s="6"/>
      <c r="XT59" s="6"/>
      <c r="XU59" s="6"/>
      <c r="XV59" s="6"/>
      <c r="XW59" s="6"/>
    </row>
    <row r="60" spans="1:647" s="62" customFormat="1" x14ac:dyDescent="0.3">
      <c r="A60" s="1"/>
      <c r="B60" s="115"/>
      <c r="C60" s="99" t="s">
        <v>129</v>
      </c>
      <c r="D60" s="64" t="s">
        <v>69</v>
      </c>
      <c r="E60" s="64" t="s">
        <v>43</v>
      </c>
      <c r="F60" s="64">
        <v>60</v>
      </c>
      <c r="G60" s="64">
        <v>82.28</v>
      </c>
      <c r="H60" s="64"/>
      <c r="I60" s="64">
        <f t="shared" si="21"/>
        <v>1.37</v>
      </c>
      <c r="J60" s="64"/>
      <c r="K60" s="64" t="s">
        <v>87</v>
      </c>
      <c r="L60" s="64">
        <v>0.02</v>
      </c>
      <c r="M60" s="66">
        <f>L60*2</f>
        <v>0.04</v>
      </c>
      <c r="N60" s="63">
        <f t="shared" si="18"/>
        <v>1.2</v>
      </c>
      <c r="O60" s="67">
        <f t="shared" si="2"/>
        <v>10</v>
      </c>
      <c r="P60" s="63">
        <f t="shared" si="4"/>
        <v>1.2</v>
      </c>
      <c r="Q60" s="67">
        <f t="shared" si="5"/>
        <v>10</v>
      </c>
      <c r="R60" s="68">
        <f>M60*365</f>
        <v>14.6</v>
      </c>
      <c r="S60" s="69">
        <f t="shared" si="14"/>
        <v>121.66666666666667</v>
      </c>
      <c r="T60" s="1"/>
      <c r="U60" s="1"/>
      <c r="V60" s="5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  <c r="HE60" s="1"/>
      <c r="HF60" s="1"/>
      <c r="HG60" s="1"/>
      <c r="HH60" s="1"/>
      <c r="HI60" s="1"/>
      <c r="HJ60" s="1"/>
      <c r="HK60" s="1"/>
      <c r="HL60" s="1"/>
      <c r="HM60" s="1"/>
      <c r="HN60" s="1"/>
      <c r="HO60" s="1"/>
      <c r="HP60" s="1"/>
      <c r="HQ60" s="1"/>
      <c r="HR60" s="1"/>
      <c r="HS60" s="1"/>
      <c r="HT60" s="1"/>
      <c r="HU60" s="1"/>
      <c r="HV60" s="1"/>
      <c r="HW60" s="1"/>
      <c r="HX60" s="1"/>
      <c r="HY60" s="1"/>
      <c r="HZ60" s="1"/>
      <c r="IA60" s="1"/>
      <c r="IB60" s="1"/>
      <c r="IC60" s="1"/>
      <c r="ID60" s="1"/>
      <c r="IE60" s="1"/>
      <c r="IF60" s="1"/>
      <c r="IG60" s="6"/>
      <c r="IH60" s="6"/>
      <c r="II60" s="6"/>
      <c r="IJ60" s="6"/>
      <c r="IK60" s="6"/>
      <c r="IL60" s="6"/>
      <c r="IM60" s="6"/>
      <c r="IN60" s="6"/>
      <c r="IO60" s="6"/>
      <c r="IP60" s="6"/>
      <c r="IQ60" s="6"/>
      <c r="IR60" s="6"/>
      <c r="IS60" s="6"/>
      <c r="IT60" s="6"/>
      <c r="IU60" s="6"/>
      <c r="IV60" s="6"/>
      <c r="IW60" s="6"/>
      <c r="IX60" s="6"/>
      <c r="IY60" s="6"/>
      <c r="IZ60" s="6"/>
      <c r="JA60" s="6"/>
      <c r="JB60" s="6"/>
      <c r="JC60" s="6"/>
      <c r="JD60" s="6"/>
      <c r="JE60" s="6"/>
      <c r="JF60" s="6"/>
      <c r="JG60" s="6"/>
      <c r="JH60" s="6"/>
      <c r="JI60" s="6"/>
      <c r="JJ60" s="6"/>
      <c r="JK60" s="6"/>
      <c r="JL60" s="6"/>
      <c r="JM60" s="6"/>
      <c r="JN60" s="6"/>
      <c r="JO60" s="6"/>
      <c r="JP60" s="6"/>
      <c r="JQ60" s="6"/>
      <c r="JR60" s="6"/>
      <c r="JS60" s="6"/>
      <c r="JT60" s="6"/>
      <c r="JU60" s="6"/>
      <c r="JV60" s="6"/>
      <c r="JW60" s="6"/>
      <c r="JX60" s="6"/>
      <c r="JY60" s="6"/>
      <c r="JZ60" s="6"/>
      <c r="KA60" s="6"/>
      <c r="KB60" s="6"/>
      <c r="KC60" s="6"/>
      <c r="KD60" s="6"/>
      <c r="KE60" s="6"/>
      <c r="KF60" s="6"/>
      <c r="KG60" s="6"/>
      <c r="KH60" s="6"/>
      <c r="KI60" s="6"/>
      <c r="KJ60" s="6"/>
      <c r="KK60" s="6"/>
      <c r="KL60" s="6"/>
      <c r="KM60" s="6"/>
      <c r="KN60" s="6"/>
      <c r="KO60" s="6"/>
      <c r="KP60" s="6"/>
      <c r="KQ60" s="6"/>
      <c r="KR60" s="6"/>
      <c r="KS60" s="6"/>
      <c r="KT60" s="6"/>
      <c r="KU60" s="6"/>
      <c r="KV60" s="6"/>
      <c r="KW60" s="6"/>
      <c r="KX60" s="6"/>
      <c r="KY60" s="6"/>
      <c r="KZ60" s="6"/>
      <c r="LA60" s="6"/>
      <c r="LB60" s="6"/>
      <c r="LC60" s="6"/>
      <c r="LD60" s="6"/>
      <c r="LE60" s="6"/>
      <c r="LF60" s="6"/>
      <c r="LG60" s="6"/>
      <c r="LH60" s="6"/>
      <c r="LI60" s="6"/>
      <c r="LJ60" s="6"/>
      <c r="LK60" s="6"/>
      <c r="LL60" s="6"/>
      <c r="LM60" s="6"/>
      <c r="LN60" s="6"/>
      <c r="LO60" s="6"/>
      <c r="LP60" s="6"/>
      <c r="LQ60" s="6"/>
      <c r="LR60" s="6"/>
      <c r="LS60" s="6"/>
      <c r="LT60" s="6"/>
      <c r="LU60" s="6"/>
      <c r="LV60" s="6"/>
      <c r="LW60" s="6"/>
      <c r="LX60" s="6"/>
      <c r="LY60" s="6"/>
      <c r="LZ60" s="6"/>
      <c r="MA60" s="6"/>
      <c r="MB60" s="6"/>
      <c r="MC60" s="6"/>
      <c r="MD60" s="6"/>
      <c r="ME60" s="6"/>
      <c r="MF60" s="6"/>
      <c r="MG60" s="6"/>
      <c r="MH60" s="6"/>
      <c r="MI60" s="6"/>
      <c r="MJ60" s="6"/>
      <c r="MK60" s="6"/>
      <c r="ML60" s="6"/>
      <c r="MM60" s="6"/>
      <c r="MN60" s="6"/>
      <c r="MO60" s="6"/>
      <c r="MP60" s="6"/>
      <c r="MQ60" s="6"/>
      <c r="MR60" s="6"/>
      <c r="MS60" s="6"/>
      <c r="MT60" s="6"/>
      <c r="MU60" s="6"/>
      <c r="MV60" s="6"/>
      <c r="MW60" s="6"/>
      <c r="MX60" s="6"/>
      <c r="MY60" s="6"/>
      <c r="MZ60" s="6"/>
      <c r="NA60" s="6"/>
      <c r="NB60" s="6"/>
      <c r="NC60" s="6"/>
      <c r="ND60" s="6"/>
      <c r="NE60" s="6"/>
      <c r="NF60" s="6"/>
      <c r="NG60" s="6"/>
      <c r="NH60" s="6"/>
      <c r="NI60" s="6"/>
      <c r="NJ60" s="6"/>
      <c r="NK60" s="6"/>
      <c r="NL60" s="6"/>
      <c r="NM60" s="6"/>
      <c r="NN60" s="6"/>
      <c r="NO60" s="6"/>
      <c r="NP60" s="6"/>
      <c r="NQ60" s="6"/>
      <c r="NR60" s="6"/>
      <c r="NS60" s="6"/>
      <c r="NT60" s="6"/>
      <c r="NU60" s="6"/>
      <c r="NV60" s="6"/>
      <c r="NW60" s="6"/>
      <c r="NX60" s="6"/>
      <c r="NY60" s="6"/>
      <c r="NZ60" s="6"/>
      <c r="OA60" s="6"/>
      <c r="OB60" s="6"/>
      <c r="OC60" s="6"/>
      <c r="OD60" s="6"/>
      <c r="OE60" s="6"/>
      <c r="OF60" s="6"/>
      <c r="OG60" s="6"/>
      <c r="OH60" s="6"/>
      <c r="OI60" s="6"/>
      <c r="OJ60" s="6"/>
      <c r="OK60" s="6"/>
      <c r="OL60" s="6"/>
      <c r="OM60" s="6"/>
      <c r="ON60" s="6"/>
      <c r="OO60" s="6"/>
      <c r="OP60" s="6"/>
      <c r="OQ60" s="6"/>
      <c r="OR60" s="6"/>
      <c r="OS60" s="6"/>
      <c r="OT60" s="6"/>
      <c r="OU60" s="6"/>
      <c r="OV60" s="6"/>
      <c r="OW60" s="6"/>
      <c r="OX60" s="6"/>
      <c r="OY60" s="6"/>
      <c r="OZ60" s="6"/>
      <c r="PA60" s="6"/>
      <c r="PB60" s="6"/>
      <c r="PC60" s="6"/>
      <c r="PD60" s="6"/>
      <c r="PE60" s="6"/>
      <c r="PF60" s="6"/>
      <c r="PG60" s="6"/>
      <c r="PH60" s="6"/>
      <c r="PI60" s="6"/>
      <c r="PJ60" s="6"/>
      <c r="PK60" s="6"/>
      <c r="PL60" s="6"/>
      <c r="PM60" s="6"/>
      <c r="PN60" s="6"/>
      <c r="PO60" s="6"/>
      <c r="PP60" s="6"/>
      <c r="PQ60" s="6"/>
      <c r="PR60" s="6"/>
      <c r="PS60" s="6"/>
      <c r="PT60" s="6"/>
      <c r="PU60" s="6"/>
      <c r="PV60" s="6"/>
      <c r="PW60" s="6"/>
      <c r="PX60" s="6"/>
      <c r="PY60" s="6"/>
      <c r="PZ60" s="6"/>
      <c r="QA60" s="6"/>
      <c r="QB60" s="6"/>
      <c r="QC60" s="6"/>
      <c r="QD60" s="6"/>
      <c r="QE60" s="6"/>
      <c r="QF60" s="6"/>
      <c r="QG60" s="6"/>
      <c r="QH60" s="6"/>
      <c r="QI60" s="6"/>
      <c r="QJ60" s="6"/>
      <c r="QK60" s="6"/>
      <c r="QL60" s="6"/>
      <c r="QM60" s="6"/>
      <c r="QN60" s="6"/>
      <c r="QO60" s="6"/>
      <c r="QP60" s="6"/>
      <c r="QQ60" s="6"/>
      <c r="QR60" s="6"/>
      <c r="QS60" s="6"/>
      <c r="QT60" s="6"/>
      <c r="QU60" s="6"/>
      <c r="QV60" s="6"/>
      <c r="QW60" s="6"/>
      <c r="QX60" s="6"/>
      <c r="QY60" s="6"/>
      <c r="QZ60" s="6"/>
      <c r="RA60" s="6"/>
      <c r="RB60" s="6"/>
      <c r="RC60" s="6"/>
      <c r="RD60" s="6"/>
      <c r="RE60" s="6"/>
      <c r="RF60" s="6"/>
      <c r="RG60" s="6"/>
      <c r="RH60" s="6"/>
      <c r="RI60" s="6"/>
      <c r="RJ60" s="6"/>
      <c r="RK60" s="6"/>
      <c r="RL60" s="6"/>
      <c r="RM60" s="6"/>
      <c r="RN60" s="6"/>
      <c r="RO60" s="6"/>
      <c r="RP60" s="6"/>
      <c r="RQ60" s="6"/>
      <c r="RR60" s="6"/>
      <c r="RS60" s="6"/>
      <c r="RT60" s="6"/>
      <c r="RU60" s="6"/>
      <c r="RV60" s="6"/>
      <c r="RW60" s="6"/>
      <c r="RX60" s="6"/>
      <c r="RY60" s="6"/>
      <c r="RZ60" s="6"/>
      <c r="SA60" s="6"/>
      <c r="SB60" s="6"/>
      <c r="SC60" s="6"/>
      <c r="SD60" s="6"/>
      <c r="SE60" s="6"/>
      <c r="SF60" s="6"/>
      <c r="SG60" s="6"/>
      <c r="SH60" s="6"/>
      <c r="SI60" s="6"/>
      <c r="SJ60" s="6"/>
      <c r="SK60" s="6"/>
      <c r="SL60" s="6"/>
      <c r="SM60" s="6"/>
      <c r="SN60" s="6"/>
      <c r="SO60" s="6"/>
      <c r="SP60" s="6"/>
      <c r="SQ60" s="6"/>
      <c r="SR60" s="6"/>
      <c r="SS60" s="6"/>
      <c r="ST60" s="6"/>
      <c r="SU60" s="6"/>
      <c r="SV60" s="6"/>
      <c r="SW60" s="6"/>
      <c r="SX60" s="6"/>
      <c r="SY60" s="6"/>
      <c r="SZ60" s="6"/>
      <c r="TA60" s="6"/>
      <c r="TB60" s="6"/>
      <c r="TC60" s="6"/>
      <c r="TD60" s="6"/>
      <c r="TE60" s="6"/>
      <c r="TF60" s="6"/>
      <c r="TG60" s="6"/>
      <c r="TH60" s="6"/>
      <c r="TI60" s="6"/>
      <c r="TJ60" s="6"/>
      <c r="TK60" s="6"/>
      <c r="TL60" s="6"/>
      <c r="TM60" s="6"/>
      <c r="TN60" s="6"/>
      <c r="TO60" s="6"/>
      <c r="TP60" s="6"/>
      <c r="TQ60" s="6"/>
      <c r="TR60" s="6"/>
      <c r="TS60" s="6"/>
      <c r="TT60" s="6"/>
      <c r="TU60" s="6"/>
      <c r="TV60" s="6"/>
      <c r="TW60" s="6"/>
      <c r="TX60" s="6"/>
      <c r="TY60" s="6"/>
      <c r="TZ60" s="6"/>
      <c r="UA60" s="6"/>
      <c r="UB60" s="6"/>
      <c r="UC60" s="6"/>
      <c r="UD60" s="6"/>
      <c r="UE60" s="6"/>
      <c r="UF60" s="6"/>
      <c r="UG60" s="6"/>
      <c r="UH60" s="6"/>
      <c r="UI60" s="6"/>
      <c r="UJ60" s="6"/>
      <c r="UK60" s="6"/>
      <c r="UL60" s="6"/>
      <c r="UM60" s="6"/>
      <c r="UN60" s="6"/>
      <c r="UO60" s="6"/>
      <c r="UP60" s="6"/>
      <c r="UQ60" s="6"/>
      <c r="UR60" s="6"/>
      <c r="US60" s="6"/>
      <c r="UT60" s="6"/>
      <c r="UU60" s="6"/>
      <c r="UV60" s="6"/>
      <c r="UW60" s="6"/>
      <c r="UX60" s="6"/>
      <c r="UY60" s="6"/>
      <c r="UZ60" s="6"/>
      <c r="VA60" s="6"/>
      <c r="VB60" s="6"/>
      <c r="VC60" s="6"/>
      <c r="VD60" s="6"/>
      <c r="VE60" s="6"/>
      <c r="VF60" s="6"/>
      <c r="VG60" s="6"/>
      <c r="VH60" s="6"/>
      <c r="VI60" s="6"/>
      <c r="VJ60" s="6"/>
      <c r="VK60" s="6"/>
      <c r="VL60" s="6"/>
      <c r="VM60" s="6"/>
      <c r="VN60" s="6"/>
      <c r="VO60" s="6"/>
      <c r="VP60" s="6"/>
      <c r="VQ60" s="6"/>
      <c r="VR60" s="6"/>
      <c r="VS60" s="6"/>
      <c r="VT60" s="6"/>
      <c r="VU60" s="6"/>
      <c r="VV60" s="6"/>
      <c r="VW60" s="6"/>
      <c r="VX60" s="6"/>
      <c r="VY60" s="6"/>
      <c r="VZ60" s="6"/>
      <c r="WA60" s="6"/>
      <c r="WB60" s="6"/>
      <c r="WC60" s="6"/>
      <c r="WD60" s="6"/>
      <c r="WE60" s="6"/>
      <c r="WF60" s="6"/>
      <c r="WG60" s="6"/>
      <c r="WH60" s="6"/>
      <c r="WI60" s="6"/>
      <c r="WJ60" s="6"/>
      <c r="WK60" s="6"/>
      <c r="WL60" s="6"/>
      <c r="WM60" s="6"/>
      <c r="WN60" s="6"/>
      <c r="WO60" s="6"/>
      <c r="WP60" s="6"/>
      <c r="WQ60" s="6"/>
      <c r="WR60" s="6"/>
      <c r="WS60" s="6"/>
      <c r="WT60" s="6"/>
      <c r="WU60" s="6"/>
      <c r="WV60" s="6"/>
      <c r="WW60" s="6"/>
      <c r="WX60" s="6"/>
      <c r="WY60" s="6"/>
      <c r="WZ60" s="6"/>
      <c r="XA60" s="6"/>
      <c r="XB60" s="6"/>
      <c r="XC60" s="6"/>
      <c r="XD60" s="6"/>
      <c r="XE60" s="6"/>
      <c r="XF60" s="6"/>
      <c r="XG60" s="6"/>
      <c r="XH60" s="6"/>
      <c r="XI60" s="6"/>
      <c r="XJ60" s="6"/>
      <c r="XK60" s="6"/>
      <c r="XL60" s="6"/>
      <c r="XM60" s="6"/>
      <c r="XN60" s="6"/>
      <c r="XO60" s="6"/>
      <c r="XP60" s="6"/>
      <c r="XQ60" s="6"/>
      <c r="XR60" s="6"/>
      <c r="XS60" s="6"/>
      <c r="XT60" s="6"/>
      <c r="XU60" s="6"/>
      <c r="XV60" s="6"/>
      <c r="XW60" s="6"/>
    </row>
    <row r="61" spans="1:647" s="97" customFormat="1" ht="13.5" thickBot="1" x14ac:dyDescent="0.35">
      <c r="A61" s="1"/>
      <c r="B61" s="116"/>
      <c r="C61" s="100" t="s">
        <v>130</v>
      </c>
      <c r="D61" s="92" t="s">
        <v>71</v>
      </c>
      <c r="E61" s="92" t="s">
        <v>44</v>
      </c>
      <c r="F61" s="92">
        <v>60</v>
      </c>
      <c r="G61" s="92">
        <v>86.65</v>
      </c>
      <c r="H61" s="92"/>
      <c r="I61" s="92">
        <f t="shared" si="21"/>
        <v>1.44</v>
      </c>
      <c r="J61" s="92"/>
      <c r="K61" s="92" t="s">
        <v>87</v>
      </c>
      <c r="L61" s="92">
        <v>0.02</v>
      </c>
      <c r="M61" s="93">
        <f>L61*2</f>
        <v>0.04</v>
      </c>
      <c r="N61" s="91">
        <f t="shared" si="18"/>
        <v>1.2</v>
      </c>
      <c r="O61" s="94">
        <f t="shared" si="2"/>
        <v>10</v>
      </c>
      <c r="P61" s="91">
        <f t="shared" si="4"/>
        <v>1.2</v>
      </c>
      <c r="Q61" s="94">
        <f t="shared" si="5"/>
        <v>10</v>
      </c>
      <c r="R61" s="95">
        <f>M61*365</f>
        <v>14.6</v>
      </c>
      <c r="S61" s="96">
        <f t="shared" si="14"/>
        <v>121.66666666666667</v>
      </c>
      <c r="T61" s="1"/>
      <c r="U61" s="1"/>
      <c r="V61" s="5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  <c r="HE61" s="1"/>
      <c r="HF61" s="1"/>
      <c r="HG61" s="1"/>
      <c r="HH61" s="1"/>
      <c r="HI61" s="1"/>
      <c r="HJ61" s="1"/>
      <c r="HK61" s="1"/>
      <c r="HL61" s="1"/>
      <c r="HM61" s="1"/>
      <c r="HN61" s="1"/>
      <c r="HO61" s="1"/>
      <c r="HP61" s="1"/>
      <c r="HQ61" s="1"/>
      <c r="HR61" s="1"/>
      <c r="HS61" s="1"/>
      <c r="HT61" s="1"/>
      <c r="HU61" s="44"/>
      <c r="HV61" s="44"/>
      <c r="HW61" s="44"/>
      <c r="HX61" s="44"/>
      <c r="HY61" s="44"/>
      <c r="HZ61" s="44"/>
      <c r="IA61" s="44"/>
      <c r="IB61" s="44"/>
      <c r="IC61" s="44"/>
      <c r="ID61" s="44"/>
      <c r="IE61" s="44"/>
      <c r="IF61" s="44"/>
      <c r="IG61" s="44"/>
      <c r="IH61" s="44"/>
      <c r="II61" s="44"/>
      <c r="IJ61" s="44"/>
      <c r="IK61" s="44"/>
      <c r="IL61" s="44"/>
      <c r="IM61" s="44"/>
      <c r="IN61" s="44"/>
      <c r="IO61" s="44"/>
      <c r="IP61" s="44"/>
      <c r="IQ61" s="44"/>
      <c r="IR61" s="44"/>
      <c r="IS61" s="44"/>
      <c r="IT61" s="44"/>
      <c r="IU61" s="44"/>
      <c r="IV61" s="44"/>
      <c r="IW61" s="44"/>
      <c r="IX61" s="44"/>
      <c r="IY61" s="44"/>
      <c r="IZ61" s="44"/>
      <c r="JA61" s="44"/>
      <c r="JB61" s="44"/>
      <c r="JC61" s="44"/>
      <c r="JD61" s="44"/>
      <c r="JE61" s="44"/>
      <c r="JF61" s="44"/>
      <c r="JG61" s="44"/>
      <c r="JH61" s="44"/>
      <c r="JI61" s="44"/>
      <c r="JJ61" s="44"/>
      <c r="JK61" s="44"/>
      <c r="JL61" s="44"/>
      <c r="JM61" s="44"/>
      <c r="JN61" s="44"/>
      <c r="JO61" s="44"/>
      <c r="JP61" s="44"/>
      <c r="JQ61" s="44"/>
      <c r="JR61" s="44"/>
      <c r="JS61" s="44"/>
      <c r="JT61" s="44"/>
      <c r="JU61" s="44"/>
      <c r="JV61" s="44"/>
      <c r="JW61" s="44"/>
      <c r="JX61" s="44"/>
      <c r="JY61" s="44"/>
      <c r="JZ61" s="44"/>
      <c r="KA61" s="44"/>
      <c r="KB61" s="44"/>
      <c r="KC61" s="44"/>
      <c r="KD61" s="44"/>
      <c r="KE61" s="44"/>
      <c r="KF61" s="44"/>
      <c r="KG61" s="44"/>
      <c r="KH61" s="44"/>
      <c r="KI61" s="44"/>
      <c r="KJ61" s="44"/>
      <c r="KK61" s="44"/>
      <c r="KL61" s="44"/>
      <c r="KM61" s="44"/>
      <c r="KN61" s="44"/>
      <c r="KO61" s="44"/>
      <c r="KP61" s="44"/>
      <c r="KQ61" s="44"/>
      <c r="KR61" s="44"/>
      <c r="KS61" s="44"/>
      <c r="KT61" s="44"/>
      <c r="KU61" s="44"/>
      <c r="KV61" s="44"/>
      <c r="KW61" s="44"/>
      <c r="KX61" s="44"/>
      <c r="KY61" s="44"/>
      <c r="KZ61" s="44"/>
      <c r="LA61" s="44"/>
      <c r="LB61" s="44"/>
      <c r="LC61" s="44"/>
      <c r="LD61" s="44"/>
      <c r="LE61" s="44"/>
      <c r="LF61" s="44"/>
      <c r="LG61" s="44"/>
      <c r="LH61" s="44"/>
      <c r="LI61" s="44"/>
      <c r="LJ61" s="44"/>
      <c r="LK61" s="44"/>
      <c r="LL61" s="44"/>
      <c r="LM61" s="44"/>
      <c r="LN61" s="44"/>
      <c r="LO61" s="44"/>
      <c r="LP61" s="44"/>
      <c r="LQ61" s="44"/>
      <c r="LR61" s="44"/>
      <c r="LS61" s="44"/>
      <c r="LT61" s="44"/>
      <c r="LU61" s="44"/>
      <c r="LV61" s="44"/>
      <c r="LW61" s="44"/>
      <c r="LX61" s="44"/>
      <c r="LY61" s="44"/>
      <c r="LZ61" s="44"/>
      <c r="MA61" s="44"/>
      <c r="MB61" s="44"/>
      <c r="MC61" s="44"/>
      <c r="MD61" s="44"/>
      <c r="ME61" s="44"/>
      <c r="MF61" s="44"/>
      <c r="MG61" s="44"/>
      <c r="MH61" s="44"/>
      <c r="MI61" s="44"/>
      <c r="MJ61" s="44"/>
      <c r="MK61" s="44"/>
      <c r="ML61" s="44"/>
      <c r="MM61" s="44"/>
      <c r="MN61" s="44"/>
      <c r="MO61" s="44"/>
      <c r="MP61" s="44"/>
      <c r="MQ61" s="44"/>
      <c r="MR61" s="44"/>
      <c r="MS61" s="44"/>
      <c r="MT61" s="44"/>
      <c r="MU61" s="44"/>
      <c r="MV61" s="44"/>
      <c r="MW61" s="44"/>
      <c r="MX61" s="44"/>
      <c r="MY61" s="44"/>
      <c r="MZ61" s="44"/>
      <c r="NA61" s="44"/>
      <c r="NB61" s="44"/>
      <c r="NC61" s="44"/>
      <c r="ND61" s="44"/>
      <c r="NE61" s="44"/>
      <c r="NF61" s="44"/>
      <c r="NG61" s="44"/>
      <c r="NH61" s="44"/>
      <c r="NI61" s="44"/>
      <c r="NJ61" s="44"/>
      <c r="NK61" s="44"/>
      <c r="NL61" s="44"/>
      <c r="NM61" s="44"/>
      <c r="NN61" s="44"/>
      <c r="NO61" s="44"/>
      <c r="NP61" s="44"/>
      <c r="NQ61" s="44"/>
      <c r="NR61" s="44"/>
      <c r="NS61" s="44"/>
      <c r="NT61" s="44"/>
      <c r="NU61" s="44"/>
      <c r="NV61" s="44"/>
      <c r="NW61" s="44"/>
      <c r="NX61" s="44"/>
      <c r="NY61" s="44"/>
      <c r="NZ61" s="44"/>
      <c r="OA61" s="44"/>
      <c r="OB61" s="44"/>
      <c r="OC61" s="44"/>
      <c r="OD61" s="44"/>
      <c r="OE61" s="44"/>
      <c r="OF61" s="44"/>
      <c r="OG61" s="44"/>
      <c r="OH61" s="44"/>
      <c r="OI61" s="44"/>
      <c r="OJ61" s="44"/>
      <c r="OK61" s="44"/>
      <c r="OL61" s="44"/>
      <c r="OM61" s="44"/>
      <c r="ON61" s="44"/>
      <c r="OO61" s="44"/>
      <c r="OP61" s="44"/>
      <c r="OQ61" s="44"/>
      <c r="OR61" s="44"/>
      <c r="OS61" s="44"/>
      <c r="OT61" s="44"/>
      <c r="OU61" s="44"/>
      <c r="OV61" s="44"/>
      <c r="OW61" s="44"/>
      <c r="OX61" s="44"/>
      <c r="OY61" s="44"/>
      <c r="OZ61" s="44"/>
      <c r="PA61" s="44"/>
      <c r="PB61" s="44"/>
      <c r="PC61" s="44"/>
      <c r="PD61" s="44"/>
      <c r="PE61" s="44"/>
      <c r="PF61" s="44"/>
      <c r="PG61" s="44"/>
      <c r="PH61" s="44"/>
      <c r="PI61" s="44"/>
      <c r="PJ61" s="44"/>
      <c r="PK61" s="44"/>
      <c r="PL61" s="44"/>
      <c r="PM61" s="44"/>
      <c r="PN61" s="44"/>
      <c r="PO61" s="44"/>
      <c r="PP61" s="44"/>
      <c r="PQ61" s="44"/>
      <c r="PR61" s="44"/>
      <c r="PS61" s="44"/>
      <c r="PT61" s="44"/>
      <c r="PU61" s="44"/>
      <c r="PV61" s="44"/>
      <c r="PW61" s="44"/>
      <c r="PX61" s="44"/>
      <c r="PY61" s="44"/>
      <c r="PZ61" s="44"/>
      <c r="QA61" s="44"/>
      <c r="QB61" s="44"/>
      <c r="QC61" s="44"/>
      <c r="QD61" s="44"/>
      <c r="QE61" s="44"/>
      <c r="QF61" s="44"/>
      <c r="QG61" s="44"/>
      <c r="QH61" s="44"/>
      <c r="QI61" s="44"/>
      <c r="QJ61" s="44"/>
      <c r="QK61" s="44"/>
      <c r="QL61" s="44"/>
      <c r="QM61" s="44"/>
      <c r="QN61" s="44"/>
      <c r="QO61" s="44"/>
      <c r="QP61" s="44"/>
      <c r="QQ61" s="44"/>
      <c r="QR61" s="44"/>
      <c r="QS61" s="44"/>
      <c r="QT61" s="44"/>
      <c r="QU61" s="44"/>
      <c r="QV61" s="44"/>
      <c r="QW61" s="44"/>
      <c r="QX61" s="44"/>
      <c r="QY61" s="44"/>
      <c r="QZ61" s="44"/>
      <c r="RA61" s="44"/>
      <c r="RB61" s="44"/>
      <c r="RC61" s="44"/>
      <c r="RD61" s="44"/>
      <c r="RE61" s="44"/>
      <c r="RF61" s="44"/>
      <c r="RG61" s="44"/>
      <c r="RH61" s="44"/>
      <c r="RI61" s="44"/>
      <c r="RJ61" s="44"/>
      <c r="RK61" s="44"/>
      <c r="RL61" s="44"/>
      <c r="RM61" s="44"/>
      <c r="RN61" s="44"/>
      <c r="RO61" s="44"/>
      <c r="RP61" s="44"/>
      <c r="RQ61" s="44"/>
      <c r="RR61" s="44"/>
      <c r="RS61" s="44"/>
      <c r="RT61" s="44"/>
      <c r="RU61" s="44"/>
      <c r="RV61" s="44"/>
      <c r="RW61" s="44"/>
      <c r="RX61" s="44"/>
      <c r="RY61" s="44"/>
      <c r="RZ61" s="44"/>
      <c r="SA61" s="44"/>
      <c r="SB61" s="44"/>
      <c r="SC61" s="44"/>
      <c r="SD61" s="44"/>
      <c r="SE61" s="44"/>
      <c r="SF61" s="44"/>
      <c r="SG61" s="44"/>
      <c r="SH61" s="44"/>
      <c r="SI61" s="44"/>
      <c r="SJ61" s="44"/>
      <c r="SK61" s="44"/>
      <c r="SL61" s="44"/>
      <c r="SM61" s="44"/>
      <c r="SN61" s="44"/>
      <c r="SO61" s="44"/>
      <c r="SP61" s="44"/>
      <c r="SQ61" s="44"/>
      <c r="SR61" s="44"/>
      <c r="SS61" s="44"/>
      <c r="ST61" s="44"/>
      <c r="SU61" s="44"/>
      <c r="SV61" s="44"/>
      <c r="SW61" s="44"/>
      <c r="SX61" s="44"/>
      <c r="SY61" s="44"/>
      <c r="SZ61" s="44"/>
      <c r="TA61" s="44"/>
      <c r="TB61" s="44"/>
      <c r="TC61" s="44"/>
      <c r="TD61" s="44"/>
      <c r="TE61" s="44"/>
      <c r="TF61" s="44"/>
      <c r="TG61" s="44"/>
      <c r="TH61" s="44"/>
      <c r="TI61" s="44"/>
      <c r="TJ61" s="44"/>
      <c r="TK61" s="44"/>
      <c r="TL61" s="44"/>
      <c r="TM61" s="44"/>
      <c r="TN61" s="44"/>
      <c r="TO61" s="44"/>
      <c r="TP61" s="44"/>
      <c r="TQ61" s="44"/>
      <c r="TR61" s="44"/>
      <c r="TS61" s="44"/>
      <c r="TT61" s="44"/>
      <c r="TU61" s="44"/>
      <c r="TV61" s="44"/>
      <c r="TW61" s="44"/>
      <c r="TX61" s="44"/>
      <c r="TY61" s="44"/>
      <c r="TZ61" s="44"/>
      <c r="UA61" s="44"/>
      <c r="UB61" s="44"/>
      <c r="UC61" s="44"/>
      <c r="UD61" s="44"/>
      <c r="UE61" s="44"/>
      <c r="UF61" s="44"/>
      <c r="UG61" s="44"/>
      <c r="UH61" s="44"/>
      <c r="UI61" s="44"/>
      <c r="UJ61" s="44"/>
      <c r="UK61" s="44"/>
      <c r="UL61" s="44"/>
      <c r="UM61" s="44"/>
      <c r="UN61" s="44"/>
      <c r="UO61" s="44"/>
      <c r="UP61" s="44"/>
      <c r="UQ61" s="44"/>
      <c r="UR61" s="44"/>
      <c r="US61" s="44"/>
      <c r="UT61" s="44"/>
      <c r="UU61" s="44"/>
      <c r="UV61" s="44"/>
      <c r="UW61" s="44"/>
      <c r="UX61" s="44"/>
      <c r="UY61" s="44"/>
      <c r="UZ61" s="44"/>
      <c r="VA61" s="44"/>
      <c r="VB61" s="44"/>
      <c r="VC61" s="44"/>
      <c r="VD61" s="44"/>
      <c r="VE61" s="44"/>
      <c r="VF61" s="44"/>
      <c r="VG61" s="44"/>
      <c r="VH61" s="44"/>
      <c r="VI61" s="44"/>
      <c r="VJ61" s="44"/>
      <c r="VK61" s="44"/>
      <c r="VL61" s="44"/>
      <c r="VM61" s="44"/>
      <c r="VN61" s="44"/>
      <c r="VO61" s="44"/>
      <c r="VP61" s="44"/>
      <c r="VQ61" s="44"/>
      <c r="VR61" s="44"/>
      <c r="VS61" s="44"/>
      <c r="VT61" s="44"/>
      <c r="VU61" s="44"/>
      <c r="VV61" s="44"/>
      <c r="VW61" s="44"/>
      <c r="VX61" s="44"/>
      <c r="VY61" s="44"/>
      <c r="VZ61" s="44"/>
      <c r="WA61" s="44"/>
      <c r="WB61" s="44"/>
      <c r="WC61" s="44"/>
      <c r="WD61" s="44"/>
      <c r="WE61" s="44"/>
      <c r="WF61" s="44"/>
      <c r="WG61" s="44"/>
      <c r="WH61" s="44"/>
      <c r="WI61" s="44"/>
      <c r="WJ61" s="44"/>
      <c r="WK61" s="44"/>
      <c r="WL61" s="44"/>
      <c r="WM61" s="44"/>
      <c r="WN61" s="44"/>
      <c r="WO61" s="44"/>
      <c r="WP61" s="44"/>
      <c r="WQ61" s="44"/>
      <c r="WR61" s="44"/>
      <c r="WS61" s="44"/>
      <c r="WT61" s="44"/>
      <c r="WU61" s="44"/>
      <c r="WV61" s="44"/>
      <c r="WW61" s="44"/>
      <c r="WX61" s="44"/>
      <c r="WY61" s="44"/>
      <c r="WZ61" s="44"/>
      <c r="XA61" s="44"/>
      <c r="XB61" s="44"/>
      <c r="XC61" s="44"/>
      <c r="XD61" s="44"/>
      <c r="XE61" s="44"/>
      <c r="XF61" s="44"/>
      <c r="XG61" s="44"/>
      <c r="XH61" s="44"/>
      <c r="XI61" s="44"/>
      <c r="XJ61" s="44"/>
      <c r="XK61" s="44"/>
      <c r="XL61" s="44"/>
      <c r="XM61" s="44"/>
      <c r="XN61" s="44"/>
      <c r="XO61" s="44"/>
      <c r="XP61" s="44"/>
      <c r="XQ61" s="44"/>
      <c r="XR61" s="44"/>
      <c r="XS61" s="44"/>
      <c r="XT61" s="44"/>
      <c r="XU61" s="44"/>
      <c r="XV61" s="44"/>
      <c r="XW61" s="44"/>
    </row>
    <row r="62" spans="1:647" s="97" customFormat="1" ht="13.5" thickBot="1" x14ac:dyDescent="0.35">
      <c r="A62" s="1"/>
      <c r="B62" s="46" t="s">
        <v>39</v>
      </c>
      <c r="C62" s="102" t="s">
        <v>131</v>
      </c>
      <c r="D62" s="103" t="s">
        <v>49</v>
      </c>
      <c r="E62" s="103" t="s">
        <v>40</v>
      </c>
      <c r="F62" s="103">
        <v>120</v>
      </c>
      <c r="G62" s="103">
        <v>48.28</v>
      </c>
      <c r="H62" s="103">
        <v>9.31</v>
      </c>
      <c r="I62" s="103">
        <f t="shared" ref="I62:I65" si="22">ROUND(G62/F62,2)</f>
        <v>0.4</v>
      </c>
      <c r="J62" s="103">
        <f>ROUND(H62/F62,2)</f>
        <v>0.08</v>
      </c>
      <c r="K62" s="103" t="s">
        <v>136</v>
      </c>
      <c r="L62" s="103">
        <v>0.02</v>
      </c>
      <c r="M62" s="104"/>
      <c r="N62" s="105">
        <f t="shared" si="18"/>
        <v>2.4</v>
      </c>
      <c r="O62" s="106">
        <f t="shared" si="2"/>
        <v>20</v>
      </c>
      <c r="P62" s="105"/>
      <c r="Q62" s="106"/>
      <c r="R62" s="101"/>
      <c r="S62" s="107"/>
      <c r="T62" s="1"/>
      <c r="U62" s="1"/>
      <c r="V62" s="5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  <c r="HE62" s="1"/>
      <c r="HF62" s="1"/>
      <c r="HG62" s="1"/>
      <c r="HH62" s="1"/>
      <c r="HI62" s="1"/>
      <c r="HJ62" s="1"/>
      <c r="HK62" s="1"/>
      <c r="HL62" s="1"/>
      <c r="HM62" s="1"/>
      <c r="HN62" s="1"/>
      <c r="HO62" s="1"/>
      <c r="HP62" s="1"/>
      <c r="HQ62" s="1"/>
      <c r="HR62" s="1"/>
      <c r="HS62" s="1"/>
      <c r="HT62" s="1"/>
      <c r="HU62" s="44"/>
      <c r="HV62" s="44"/>
      <c r="HW62" s="44"/>
      <c r="HX62" s="44"/>
      <c r="HY62" s="44"/>
      <c r="HZ62" s="44"/>
      <c r="IA62" s="44"/>
      <c r="IB62" s="44"/>
      <c r="IC62" s="44"/>
      <c r="ID62" s="44"/>
      <c r="IE62" s="44"/>
      <c r="IF62" s="44"/>
      <c r="IG62" s="44"/>
      <c r="IH62" s="44"/>
      <c r="II62" s="44"/>
      <c r="IJ62" s="44"/>
      <c r="IK62" s="44"/>
      <c r="IL62" s="44"/>
      <c r="IM62" s="44"/>
      <c r="IN62" s="44"/>
      <c r="IO62" s="44"/>
      <c r="IP62" s="44"/>
      <c r="IQ62" s="44"/>
      <c r="IR62" s="44"/>
      <c r="IS62" s="44"/>
      <c r="IT62" s="44"/>
      <c r="IU62" s="44"/>
      <c r="IV62" s="44"/>
      <c r="IW62" s="44"/>
      <c r="IX62" s="44"/>
      <c r="IY62" s="44"/>
      <c r="IZ62" s="44"/>
      <c r="JA62" s="44"/>
      <c r="JB62" s="44"/>
      <c r="JC62" s="44"/>
      <c r="JD62" s="44"/>
      <c r="JE62" s="44"/>
      <c r="JF62" s="44"/>
      <c r="JG62" s="44"/>
      <c r="JH62" s="44"/>
      <c r="JI62" s="44"/>
      <c r="JJ62" s="44"/>
      <c r="JK62" s="44"/>
      <c r="JL62" s="44"/>
      <c r="JM62" s="44"/>
      <c r="JN62" s="44"/>
      <c r="JO62" s="44"/>
      <c r="JP62" s="44"/>
      <c r="JQ62" s="44"/>
      <c r="JR62" s="44"/>
      <c r="JS62" s="44"/>
      <c r="JT62" s="44"/>
      <c r="JU62" s="44"/>
      <c r="JV62" s="44"/>
      <c r="JW62" s="44"/>
      <c r="JX62" s="44"/>
      <c r="JY62" s="44"/>
      <c r="JZ62" s="44"/>
      <c r="KA62" s="44"/>
      <c r="KB62" s="44"/>
      <c r="KC62" s="44"/>
      <c r="KD62" s="44"/>
      <c r="KE62" s="44"/>
      <c r="KF62" s="44"/>
      <c r="KG62" s="44"/>
      <c r="KH62" s="44"/>
      <c r="KI62" s="44"/>
      <c r="KJ62" s="44"/>
      <c r="KK62" s="44"/>
      <c r="KL62" s="44"/>
      <c r="KM62" s="44"/>
      <c r="KN62" s="44"/>
      <c r="KO62" s="44"/>
      <c r="KP62" s="44"/>
      <c r="KQ62" s="44"/>
      <c r="KR62" s="44"/>
      <c r="KS62" s="44"/>
      <c r="KT62" s="44"/>
      <c r="KU62" s="44"/>
      <c r="KV62" s="44"/>
      <c r="KW62" s="44"/>
      <c r="KX62" s="44"/>
      <c r="KY62" s="44"/>
      <c r="KZ62" s="44"/>
      <c r="LA62" s="44"/>
      <c r="LB62" s="44"/>
      <c r="LC62" s="44"/>
      <c r="LD62" s="44"/>
      <c r="LE62" s="44"/>
      <c r="LF62" s="44"/>
      <c r="LG62" s="44"/>
      <c r="LH62" s="44"/>
      <c r="LI62" s="44"/>
      <c r="LJ62" s="44"/>
      <c r="LK62" s="44"/>
      <c r="LL62" s="44"/>
      <c r="LM62" s="44"/>
      <c r="LN62" s="44"/>
      <c r="LO62" s="44"/>
      <c r="LP62" s="44"/>
      <c r="LQ62" s="44"/>
      <c r="LR62" s="44"/>
      <c r="LS62" s="44"/>
      <c r="LT62" s="44"/>
      <c r="LU62" s="44"/>
      <c r="LV62" s="44"/>
      <c r="LW62" s="44"/>
      <c r="LX62" s="44"/>
      <c r="LY62" s="44"/>
      <c r="LZ62" s="44"/>
      <c r="MA62" s="44"/>
      <c r="MB62" s="44"/>
      <c r="MC62" s="44"/>
      <c r="MD62" s="44"/>
      <c r="ME62" s="44"/>
      <c r="MF62" s="44"/>
      <c r="MG62" s="44"/>
      <c r="MH62" s="44"/>
      <c r="MI62" s="44"/>
      <c r="MJ62" s="44"/>
      <c r="MK62" s="44"/>
      <c r="ML62" s="44"/>
      <c r="MM62" s="44"/>
      <c r="MN62" s="44"/>
      <c r="MO62" s="44"/>
      <c r="MP62" s="44"/>
      <c r="MQ62" s="44"/>
      <c r="MR62" s="44"/>
      <c r="MS62" s="44"/>
      <c r="MT62" s="44"/>
      <c r="MU62" s="44"/>
      <c r="MV62" s="44"/>
      <c r="MW62" s="44"/>
      <c r="MX62" s="44"/>
      <c r="MY62" s="44"/>
      <c r="MZ62" s="44"/>
      <c r="NA62" s="44"/>
      <c r="NB62" s="44"/>
      <c r="NC62" s="44"/>
      <c r="ND62" s="44"/>
      <c r="NE62" s="44"/>
      <c r="NF62" s="44"/>
      <c r="NG62" s="44"/>
      <c r="NH62" s="44"/>
      <c r="NI62" s="44"/>
      <c r="NJ62" s="44"/>
      <c r="NK62" s="44"/>
      <c r="NL62" s="44"/>
      <c r="NM62" s="44"/>
      <c r="NN62" s="44"/>
      <c r="NO62" s="44"/>
      <c r="NP62" s="44"/>
      <c r="NQ62" s="44"/>
      <c r="NR62" s="44"/>
      <c r="NS62" s="44"/>
      <c r="NT62" s="44"/>
      <c r="NU62" s="44"/>
      <c r="NV62" s="44"/>
      <c r="NW62" s="44"/>
      <c r="NX62" s="44"/>
      <c r="NY62" s="44"/>
      <c r="NZ62" s="44"/>
      <c r="OA62" s="44"/>
      <c r="OB62" s="44"/>
      <c r="OC62" s="44"/>
      <c r="OD62" s="44"/>
      <c r="OE62" s="44"/>
      <c r="OF62" s="44"/>
      <c r="OG62" s="44"/>
      <c r="OH62" s="44"/>
      <c r="OI62" s="44"/>
      <c r="OJ62" s="44"/>
      <c r="OK62" s="44"/>
      <c r="OL62" s="44"/>
      <c r="OM62" s="44"/>
      <c r="ON62" s="44"/>
      <c r="OO62" s="44"/>
      <c r="OP62" s="44"/>
      <c r="OQ62" s="44"/>
      <c r="OR62" s="44"/>
      <c r="OS62" s="44"/>
      <c r="OT62" s="44"/>
      <c r="OU62" s="44"/>
      <c r="OV62" s="44"/>
      <c r="OW62" s="44"/>
      <c r="OX62" s="44"/>
      <c r="OY62" s="44"/>
      <c r="OZ62" s="44"/>
      <c r="PA62" s="44"/>
      <c r="PB62" s="44"/>
      <c r="PC62" s="44"/>
      <c r="PD62" s="44"/>
      <c r="PE62" s="44"/>
      <c r="PF62" s="44"/>
      <c r="PG62" s="44"/>
      <c r="PH62" s="44"/>
      <c r="PI62" s="44"/>
      <c r="PJ62" s="44"/>
      <c r="PK62" s="44"/>
      <c r="PL62" s="44"/>
      <c r="PM62" s="44"/>
      <c r="PN62" s="44"/>
      <c r="PO62" s="44"/>
      <c r="PP62" s="44"/>
      <c r="PQ62" s="44"/>
      <c r="PR62" s="44"/>
      <c r="PS62" s="44"/>
      <c r="PT62" s="44"/>
      <c r="PU62" s="44"/>
      <c r="PV62" s="44"/>
      <c r="PW62" s="44"/>
      <c r="PX62" s="44"/>
      <c r="PY62" s="44"/>
      <c r="PZ62" s="44"/>
      <c r="QA62" s="44"/>
      <c r="QB62" s="44"/>
      <c r="QC62" s="44"/>
      <c r="QD62" s="44"/>
      <c r="QE62" s="44"/>
      <c r="QF62" s="44"/>
      <c r="QG62" s="44"/>
      <c r="QH62" s="44"/>
      <c r="QI62" s="44"/>
      <c r="QJ62" s="44"/>
      <c r="QK62" s="44"/>
      <c r="QL62" s="44"/>
      <c r="QM62" s="44"/>
      <c r="QN62" s="44"/>
      <c r="QO62" s="44"/>
      <c r="QP62" s="44"/>
      <c r="QQ62" s="44"/>
      <c r="QR62" s="44"/>
      <c r="QS62" s="44"/>
      <c r="QT62" s="44"/>
      <c r="QU62" s="44"/>
      <c r="QV62" s="44"/>
      <c r="QW62" s="44"/>
      <c r="QX62" s="44"/>
      <c r="QY62" s="44"/>
      <c r="QZ62" s="44"/>
      <c r="RA62" s="44"/>
      <c r="RB62" s="44"/>
      <c r="RC62" s="44"/>
      <c r="RD62" s="44"/>
      <c r="RE62" s="44"/>
      <c r="RF62" s="44"/>
      <c r="RG62" s="44"/>
      <c r="RH62" s="44"/>
      <c r="RI62" s="44"/>
      <c r="RJ62" s="44"/>
      <c r="RK62" s="44"/>
      <c r="RL62" s="44"/>
      <c r="RM62" s="44"/>
      <c r="RN62" s="44"/>
      <c r="RO62" s="44"/>
      <c r="RP62" s="44"/>
      <c r="RQ62" s="44"/>
      <c r="RR62" s="44"/>
      <c r="RS62" s="44"/>
      <c r="RT62" s="44"/>
      <c r="RU62" s="44"/>
      <c r="RV62" s="44"/>
      <c r="RW62" s="44"/>
      <c r="RX62" s="44"/>
      <c r="RY62" s="44"/>
      <c r="RZ62" s="44"/>
      <c r="SA62" s="44"/>
      <c r="SB62" s="44"/>
      <c r="SC62" s="44"/>
      <c r="SD62" s="44"/>
      <c r="SE62" s="44"/>
      <c r="SF62" s="44"/>
      <c r="SG62" s="44"/>
      <c r="SH62" s="44"/>
      <c r="SI62" s="44"/>
      <c r="SJ62" s="44"/>
      <c r="SK62" s="44"/>
      <c r="SL62" s="44"/>
      <c r="SM62" s="44"/>
      <c r="SN62" s="44"/>
      <c r="SO62" s="44"/>
      <c r="SP62" s="44"/>
      <c r="SQ62" s="44"/>
      <c r="SR62" s="44"/>
      <c r="SS62" s="44"/>
      <c r="ST62" s="44"/>
      <c r="SU62" s="44"/>
      <c r="SV62" s="44"/>
      <c r="SW62" s="44"/>
      <c r="SX62" s="44"/>
      <c r="SY62" s="44"/>
      <c r="SZ62" s="44"/>
      <c r="TA62" s="44"/>
      <c r="TB62" s="44"/>
      <c r="TC62" s="44"/>
      <c r="TD62" s="44"/>
      <c r="TE62" s="44"/>
      <c r="TF62" s="44"/>
      <c r="TG62" s="44"/>
      <c r="TH62" s="44"/>
      <c r="TI62" s="44"/>
      <c r="TJ62" s="44"/>
      <c r="TK62" s="44"/>
      <c r="TL62" s="44"/>
      <c r="TM62" s="44"/>
      <c r="TN62" s="44"/>
      <c r="TO62" s="44"/>
      <c r="TP62" s="44"/>
      <c r="TQ62" s="44"/>
      <c r="TR62" s="44"/>
      <c r="TS62" s="44"/>
      <c r="TT62" s="44"/>
      <c r="TU62" s="44"/>
      <c r="TV62" s="44"/>
      <c r="TW62" s="44"/>
      <c r="TX62" s="44"/>
      <c r="TY62" s="44"/>
      <c r="TZ62" s="44"/>
      <c r="UA62" s="44"/>
      <c r="UB62" s="44"/>
      <c r="UC62" s="44"/>
      <c r="UD62" s="44"/>
      <c r="UE62" s="44"/>
      <c r="UF62" s="44"/>
      <c r="UG62" s="44"/>
      <c r="UH62" s="44"/>
      <c r="UI62" s="44"/>
      <c r="UJ62" s="44"/>
      <c r="UK62" s="44"/>
      <c r="UL62" s="44"/>
      <c r="UM62" s="44"/>
      <c r="UN62" s="44"/>
      <c r="UO62" s="44"/>
      <c r="UP62" s="44"/>
      <c r="UQ62" s="44"/>
      <c r="UR62" s="44"/>
      <c r="US62" s="44"/>
      <c r="UT62" s="44"/>
      <c r="UU62" s="44"/>
      <c r="UV62" s="44"/>
      <c r="UW62" s="44"/>
      <c r="UX62" s="44"/>
      <c r="UY62" s="44"/>
      <c r="UZ62" s="44"/>
      <c r="VA62" s="44"/>
      <c r="VB62" s="44"/>
      <c r="VC62" s="44"/>
      <c r="VD62" s="44"/>
      <c r="VE62" s="44"/>
      <c r="VF62" s="44"/>
      <c r="VG62" s="44"/>
      <c r="VH62" s="44"/>
      <c r="VI62" s="44"/>
      <c r="VJ62" s="44"/>
      <c r="VK62" s="44"/>
      <c r="VL62" s="44"/>
      <c r="VM62" s="44"/>
      <c r="VN62" s="44"/>
      <c r="VO62" s="44"/>
      <c r="VP62" s="44"/>
      <c r="VQ62" s="44"/>
      <c r="VR62" s="44"/>
      <c r="VS62" s="44"/>
      <c r="VT62" s="44"/>
      <c r="VU62" s="44"/>
      <c r="VV62" s="44"/>
      <c r="VW62" s="44"/>
      <c r="VX62" s="44"/>
      <c r="VY62" s="44"/>
      <c r="VZ62" s="44"/>
      <c r="WA62" s="44"/>
      <c r="WB62" s="44"/>
      <c r="WC62" s="44"/>
      <c r="WD62" s="44"/>
      <c r="WE62" s="44"/>
      <c r="WF62" s="44"/>
      <c r="WG62" s="44"/>
      <c r="WH62" s="44"/>
      <c r="WI62" s="44"/>
      <c r="WJ62" s="44"/>
      <c r="WK62" s="44"/>
      <c r="WL62" s="44"/>
      <c r="WM62" s="44"/>
      <c r="WN62" s="44"/>
      <c r="WO62" s="44"/>
      <c r="WP62" s="44"/>
      <c r="WQ62" s="44"/>
      <c r="WR62" s="44"/>
      <c r="WS62" s="44"/>
      <c r="WT62" s="44"/>
      <c r="WU62" s="44"/>
      <c r="WV62" s="44"/>
      <c r="WW62" s="44"/>
      <c r="WX62" s="44"/>
      <c r="WY62" s="44"/>
      <c r="WZ62" s="44"/>
      <c r="XA62" s="44"/>
      <c r="XB62" s="44"/>
      <c r="XC62" s="44"/>
      <c r="XD62" s="44"/>
      <c r="XE62" s="44"/>
      <c r="XF62" s="44"/>
      <c r="XG62" s="44"/>
      <c r="XH62" s="44"/>
      <c r="XI62" s="44"/>
      <c r="XJ62" s="44"/>
      <c r="XK62" s="44"/>
      <c r="XL62" s="44"/>
      <c r="XM62" s="44"/>
      <c r="XN62" s="44"/>
      <c r="XO62" s="44"/>
      <c r="XP62" s="44"/>
      <c r="XQ62" s="44"/>
      <c r="XR62" s="44"/>
      <c r="XS62" s="44"/>
      <c r="XT62" s="44"/>
      <c r="XU62" s="44"/>
      <c r="XV62" s="44"/>
      <c r="XW62" s="44"/>
    </row>
    <row r="63" spans="1:647" s="62" customFormat="1" x14ac:dyDescent="0.3">
      <c r="A63" s="1"/>
      <c r="B63" s="115" t="s">
        <v>126</v>
      </c>
      <c r="C63" s="110" t="s">
        <v>132</v>
      </c>
      <c r="D63" s="57" t="s">
        <v>105</v>
      </c>
      <c r="E63" s="57" t="s">
        <v>86</v>
      </c>
      <c r="F63" s="57">
        <v>30</v>
      </c>
      <c r="G63" s="57">
        <v>172.78</v>
      </c>
      <c r="H63" s="57"/>
      <c r="I63" s="57">
        <f t="shared" si="22"/>
        <v>5.76</v>
      </c>
      <c r="J63" s="57"/>
      <c r="K63" s="57" t="s">
        <v>87</v>
      </c>
      <c r="L63" s="57">
        <v>0.02</v>
      </c>
      <c r="M63" s="58">
        <f>L63</f>
        <v>0.02</v>
      </c>
      <c r="N63" s="56">
        <f t="shared" si="18"/>
        <v>0.6</v>
      </c>
      <c r="O63" s="59">
        <f t="shared" si="2"/>
        <v>5</v>
      </c>
      <c r="P63" s="56">
        <f t="shared" si="4"/>
        <v>0.6</v>
      </c>
      <c r="Q63" s="59">
        <f t="shared" si="5"/>
        <v>5</v>
      </c>
      <c r="R63" s="60">
        <f>M63*365</f>
        <v>7.3</v>
      </c>
      <c r="S63" s="61">
        <f>(R63*1000)/120</f>
        <v>60.833333333333336</v>
      </c>
      <c r="T63" s="1"/>
      <c r="U63" s="1"/>
      <c r="V63" s="5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  <c r="HE63" s="1"/>
      <c r="HF63" s="1"/>
      <c r="HG63" s="1"/>
      <c r="HH63" s="1"/>
      <c r="HI63" s="1"/>
      <c r="HJ63" s="1"/>
      <c r="HK63" s="1"/>
      <c r="HL63" s="1"/>
      <c r="HM63" s="1"/>
      <c r="HN63" s="1"/>
      <c r="HO63" s="1"/>
      <c r="HP63" s="1"/>
      <c r="HQ63" s="1"/>
      <c r="HR63" s="1"/>
      <c r="HS63" s="1"/>
      <c r="HT63" s="1"/>
      <c r="HU63" s="1"/>
      <c r="HV63" s="1"/>
      <c r="HW63" s="1"/>
      <c r="HX63" s="1"/>
      <c r="HY63" s="1"/>
      <c r="HZ63" s="1"/>
      <c r="IA63" s="1"/>
      <c r="IB63" s="1"/>
      <c r="IC63" s="1"/>
      <c r="ID63" s="1"/>
      <c r="IE63" s="1"/>
      <c r="IF63" s="1"/>
      <c r="IG63" s="6"/>
      <c r="IH63" s="6"/>
      <c r="II63" s="6"/>
      <c r="IJ63" s="6"/>
      <c r="IK63" s="6"/>
      <c r="IL63" s="6"/>
      <c r="IM63" s="6"/>
      <c r="IN63" s="6"/>
      <c r="IO63" s="6"/>
      <c r="IP63" s="6"/>
      <c r="IQ63" s="6"/>
      <c r="IR63" s="6"/>
      <c r="IS63" s="6"/>
      <c r="IT63" s="6"/>
      <c r="IU63" s="6"/>
      <c r="IV63" s="6"/>
      <c r="IW63" s="6"/>
      <c r="IX63" s="6"/>
      <c r="IY63" s="6"/>
      <c r="IZ63" s="6"/>
      <c r="JA63" s="6"/>
      <c r="JB63" s="6"/>
      <c r="JC63" s="6"/>
      <c r="JD63" s="6"/>
      <c r="JE63" s="6"/>
      <c r="JF63" s="6"/>
      <c r="JG63" s="6"/>
      <c r="JH63" s="6"/>
      <c r="JI63" s="6"/>
      <c r="JJ63" s="6"/>
      <c r="JK63" s="6"/>
      <c r="JL63" s="6"/>
      <c r="JM63" s="6"/>
      <c r="JN63" s="6"/>
      <c r="JO63" s="6"/>
      <c r="JP63" s="6"/>
      <c r="JQ63" s="6"/>
      <c r="JR63" s="6"/>
      <c r="JS63" s="6"/>
      <c r="JT63" s="6"/>
      <c r="JU63" s="6"/>
      <c r="JV63" s="6"/>
      <c r="JW63" s="6"/>
      <c r="JX63" s="6"/>
      <c r="JY63" s="6"/>
      <c r="JZ63" s="6"/>
      <c r="KA63" s="6"/>
      <c r="KB63" s="6"/>
      <c r="KC63" s="6"/>
      <c r="KD63" s="6"/>
      <c r="KE63" s="6"/>
      <c r="KF63" s="6"/>
      <c r="KG63" s="6"/>
      <c r="KH63" s="6"/>
      <c r="KI63" s="6"/>
      <c r="KJ63" s="6"/>
      <c r="KK63" s="6"/>
      <c r="KL63" s="6"/>
      <c r="KM63" s="6"/>
      <c r="KN63" s="6"/>
      <c r="KO63" s="6"/>
      <c r="KP63" s="6"/>
      <c r="KQ63" s="6"/>
      <c r="KR63" s="6"/>
      <c r="KS63" s="6"/>
      <c r="KT63" s="6"/>
      <c r="KU63" s="6"/>
      <c r="KV63" s="6"/>
      <c r="KW63" s="6"/>
      <c r="KX63" s="6"/>
      <c r="KY63" s="6"/>
      <c r="KZ63" s="6"/>
      <c r="LA63" s="6"/>
      <c r="LB63" s="6"/>
      <c r="LC63" s="6"/>
      <c r="LD63" s="6"/>
      <c r="LE63" s="6"/>
      <c r="LF63" s="6"/>
      <c r="LG63" s="6"/>
      <c r="LH63" s="6"/>
      <c r="LI63" s="6"/>
      <c r="LJ63" s="6"/>
      <c r="LK63" s="6"/>
      <c r="LL63" s="6"/>
      <c r="LM63" s="6"/>
      <c r="LN63" s="6"/>
      <c r="LO63" s="6"/>
      <c r="LP63" s="6"/>
      <c r="LQ63" s="6"/>
      <c r="LR63" s="6"/>
      <c r="LS63" s="6"/>
      <c r="LT63" s="6"/>
      <c r="LU63" s="6"/>
      <c r="LV63" s="6"/>
      <c r="LW63" s="6"/>
      <c r="LX63" s="6"/>
      <c r="LY63" s="6"/>
      <c r="LZ63" s="6"/>
      <c r="MA63" s="6"/>
      <c r="MB63" s="6"/>
      <c r="MC63" s="6"/>
      <c r="MD63" s="6"/>
      <c r="ME63" s="6"/>
      <c r="MF63" s="6"/>
      <c r="MG63" s="6"/>
      <c r="MH63" s="6"/>
      <c r="MI63" s="6"/>
      <c r="MJ63" s="6"/>
      <c r="MK63" s="6"/>
      <c r="ML63" s="6"/>
      <c r="MM63" s="6"/>
      <c r="MN63" s="6"/>
      <c r="MO63" s="6"/>
      <c r="MP63" s="6"/>
      <c r="MQ63" s="6"/>
      <c r="MR63" s="6"/>
      <c r="MS63" s="6"/>
      <c r="MT63" s="6"/>
      <c r="MU63" s="6"/>
      <c r="MV63" s="6"/>
      <c r="MW63" s="6"/>
      <c r="MX63" s="6"/>
      <c r="MY63" s="6"/>
      <c r="MZ63" s="6"/>
      <c r="NA63" s="6"/>
      <c r="NB63" s="6"/>
      <c r="NC63" s="6"/>
      <c r="ND63" s="6"/>
      <c r="NE63" s="6"/>
      <c r="NF63" s="6"/>
      <c r="NG63" s="6"/>
      <c r="NH63" s="6"/>
      <c r="NI63" s="6"/>
      <c r="NJ63" s="6"/>
      <c r="NK63" s="6"/>
      <c r="NL63" s="6"/>
      <c r="NM63" s="6"/>
      <c r="NN63" s="6"/>
      <c r="NO63" s="6"/>
      <c r="NP63" s="6"/>
      <c r="NQ63" s="6"/>
      <c r="NR63" s="6"/>
      <c r="NS63" s="6"/>
      <c r="NT63" s="6"/>
      <c r="NU63" s="6"/>
      <c r="NV63" s="6"/>
      <c r="NW63" s="6"/>
      <c r="NX63" s="6"/>
      <c r="NY63" s="6"/>
      <c r="NZ63" s="6"/>
      <c r="OA63" s="6"/>
      <c r="OB63" s="6"/>
      <c r="OC63" s="6"/>
      <c r="OD63" s="6"/>
      <c r="OE63" s="6"/>
      <c r="OF63" s="6"/>
      <c r="OG63" s="6"/>
      <c r="OH63" s="6"/>
      <c r="OI63" s="6"/>
      <c r="OJ63" s="6"/>
      <c r="OK63" s="6"/>
      <c r="OL63" s="6"/>
      <c r="OM63" s="6"/>
      <c r="ON63" s="6"/>
      <c r="OO63" s="6"/>
      <c r="OP63" s="6"/>
      <c r="OQ63" s="6"/>
      <c r="OR63" s="6"/>
      <c r="OS63" s="6"/>
      <c r="OT63" s="6"/>
      <c r="OU63" s="6"/>
      <c r="OV63" s="6"/>
      <c r="OW63" s="6"/>
      <c r="OX63" s="6"/>
      <c r="OY63" s="6"/>
      <c r="OZ63" s="6"/>
      <c r="PA63" s="6"/>
      <c r="PB63" s="6"/>
      <c r="PC63" s="6"/>
      <c r="PD63" s="6"/>
      <c r="PE63" s="6"/>
      <c r="PF63" s="6"/>
      <c r="PG63" s="6"/>
      <c r="PH63" s="6"/>
      <c r="PI63" s="6"/>
      <c r="PJ63" s="6"/>
      <c r="PK63" s="6"/>
      <c r="PL63" s="6"/>
      <c r="PM63" s="6"/>
      <c r="PN63" s="6"/>
      <c r="PO63" s="6"/>
      <c r="PP63" s="6"/>
      <c r="PQ63" s="6"/>
      <c r="PR63" s="6"/>
      <c r="PS63" s="6"/>
      <c r="PT63" s="6"/>
      <c r="PU63" s="6"/>
      <c r="PV63" s="6"/>
      <c r="PW63" s="6"/>
      <c r="PX63" s="6"/>
      <c r="PY63" s="6"/>
      <c r="PZ63" s="6"/>
      <c r="QA63" s="6"/>
      <c r="QB63" s="6"/>
      <c r="QC63" s="6"/>
      <c r="QD63" s="6"/>
      <c r="QE63" s="6"/>
      <c r="QF63" s="6"/>
      <c r="QG63" s="6"/>
      <c r="QH63" s="6"/>
      <c r="QI63" s="6"/>
      <c r="QJ63" s="6"/>
      <c r="QK63" s="6"/>
      <c r="QL63" s="6"/>
      <c r="QM63" s="6"/>
      <c r="QN63" s="6"/>
      <c r="QO63" s="6"/>
      <c r="QP63" s="6"/>
      <c r="QQ63" s="6"/>
      <c r="QR63" s="6"/>
      <c r="QS63" s="6"/>
      <c r="QT63" s="6"/>
      <c r="QU63" s="6"/>
      <c r="QV63" s="6"/>
      <c r="QW63" s="6"/>
      <c r="QX63" s="6"/>
      <c r="QY63" s="6"/>
      <c r="QZ63" s="6"/>
      <c r="RA63" s="6"/>
      <c r="RB63" s="6"/>
      <c r="RC63" s="6"/>
      <c r="RD63" s="6"/>
      <c r="RE63" s="6"/>
      <c r="RF63" s="6"/>
      <c r="RG63" s="6"/>
      <c r="RH63" s="6"/>
      <c r="RI63" s="6"/>
      <c r="RJ63" s="6"/>
      <c r="RK63" s="6"/>
      <c r="RL63" s="6"/>
      <c r="RM63" s="6"/>
      <c r="RN63" s="6"/>
      <c r="RO63" s="6"/>
      <c r="RP63" s="6"/>
      <c r="RQ63" s="6"/>
      <c r="RR63" s="6"/>
      <c r="RS63" s="6"/>
      <c r="RT63" s="6"/>
      <c r="RU63" s="6"/>
      <c r="RV63" s="6"/>
      <c r="RW63" s="6"/>
      <c r="RX63" s="6"/>
      <c r="RY63" s="6"/>
      <c r="RZ63" s="6"/>
      <c r="SA63" s="6"/>
      <c r="SB63" s="6"/>
      <c r="SC63" s="6"/>
      <c r="SD63" s="6"/>
      <c r="SE63" s="6"/>
      <c r="SF63" s="6"/>
      <c r="SG63" s="6"/>
      <c r="SH63" s="6"/>
      <c r="SI63" s="6"/>
      <c r="SJ63" s="6"/>
      <c r="SK63" s="6"/>
      <c r="SL63" s="6"/>
      <c r="SM63" s="6"/>
      <c r="SN63" s="6"/>
      <c r="SO63" s="6"/>
      <c r="SP63" s="6"/>
      <c r="SQ63" s="6"/>
      <c r="SR63" s="6"/>
      <c r="SS63" s="6"/>
      <c r="ST63" s="6"/>
      <c r="SU63" s="6"/>
      <c r="SV63" s="6"/>
      <c r="SW63" s="6"/>
      <c r="SX63" s="6"/>
      <c r="SY63" s="6"/>
      <c r="SZ63" s="6"/>
      <c r="TA63" s="6"/>
      <c r="TB63" s="6"/>
      <c r="TC63" s="6"/>
      <c r="TD63" s="6"/>
      <c r="TE63" s="6"/>
      <c r="TF63" s="6"/>
      <c r="TG63" s="6"/>
      <c r="TH63" s="6"/>
      <c r="TI63" s="6"/>
      <c r="TJ63" s="6"/>
      <c r="TK63" s="6"/>
      <c r="TL63" s="6"/>
      <c r="TM63" s="6"/>
      <c r="TN63" s="6"/>
      <c r="TO63" s="6"/>
      <c r="TP63" s="6"/>
      <c r="TQ63" s="6"/>
      <c r="TR63" s="6"/>
      <c r="TS63" s="6"/>
      <c r="TT63" s="6"/>
      <c r="TU63" s="6"/>
      <c r="TV63" s="6"/>
      <c r="TW63" s="6"/>
      <c r="TX63" s="6"/>
      <c r="TY63" s="6"/>
      <c r="TZ63" s="6"/>
      <c r="UA63" s="6"/>
      <c r="UB63" s="6"/>
      <c r="UC63" s="6"/>
      <c r="UD63" s="6"/>
      <c r="UE63" s="6"/>
      <c r="UF63" s="6"/>
      <c r="UG63" s="6"/>
      <c r="UH63" s="6"/>
      <c r="UI63" s="6"/>
      <c r="UJ63" s="6"/>
      <c r="UK63" s="6"/>
      <c r="UL63" s="6"/>
      <c r="UM63" s="6"/>
      <c r="UN63" s="6"/>
      <c r="UO63" s="6"/>
      <c r="UP63" s="6"/>
      <c r="UQ63" s="6"/>
      <c r="UR63" s="6"/>
      <c r="US63" s="6"/>
      <c r="UT63" s="6"/>
      <c r="UU63" s="6"/>
      <c r="UV63" s="6"/>
      <c r="UW63" s="6"/>
      <c r="UX63" s="6"/>
      <c r="UY63" s="6"/>
      <c r="UZ63" s="6"/>
      <c r="VA63" s="6"/>
      <c r="VB63" s="6"/>
      <c r="VC63" s="6"/>
      <c r="VD63" s="6"/>
      <c r="VE63" s="6"/>
      <c r="VF63" s="6"/>
      <c r="VG63" s="6"/>
      <c r="VH63" s="6"/>
      <c r="VI63" s="6"/>
      <c r="VJ63" s="6"/>
      <c r="VK63" s="6"/>
      <c r="VL63" s="6"/>
      <c r="VM63" s="6"/>
      <c r="VN63" s="6"/>
      <c r="VO63" s="6"/>
      <c r="VP63" s="6"/>
      <c r="VQ63" s="6"/>
      <c r="VR63" s="6"/>
      <c r="VS63" s="6"/>
      <c r="VT63" s="6"/>
      <c r="VU63" s="6"/>
      <c r="VV63" s="6"/>
      <c r="VW63" s="6"/>
      <c r="VX63" s="6"/>
      <c r="VY63" s="6"/>
      <c r="VZ63" s="6"/>
      <c r="WA63" s="6"/>
      <c r="WB63" s="6"/>
      <c r="WC63" s="6"/>
      <c r="WD63" s="6"/>
      <c r="WE63" s="6"/>
      <c r="WF63" s="6"/>
      <c r="WG63" s="6"/>
      <c r="WH63" s="6"/>
      <c r="WI63" s="6"/>
      <c r="WJ63" s="6"/>
      <c r="WK63" s="6"/>
      <c r="WL63" s="6"/>
      <c r="WM63" s="6"/>
      <c r="WN63" s="6"/>
      <c r="WO63" s="6"/>
      <c r="WP63" s="6"/>
      <c r="WQ63" s="6"/>
      <c r="WR63" s="6"/>
      <c r="WS63" s="6"/>
      <c r="WT63" s="6"/>
      <c r="WU63" s="6"/>
      <c r="WV63" s="6"/>
      <c r="WW63" s="6"/>
      <c r="WX63" s="6"/>
      <c r="WY63" s="6"/>
      <c r="WZ63" s="6"/>
      <c r="XA63" s="6"/>
      <c r="XB63" s="6"/>
      <c r="XC63" s="6"/>
      <c r="XD63" s="6"/>
      <c r="XE63" s="6"/>
      <c r="XF63" s="6"/>
      <c r="XG63" s="6"/>
      <c r="XH63" s="6"/>
      <c r="XI63" s="6"/>
      <c r="XJ63" s="6"/>
      <c r="XK63" s="6"/>
      <c r="XL63" s="6"/>
      <c r="XM63" s="6"/>
      <c r="XN63" s="6"/>
      <c r="XO63" s="6"/>
      <c r="XP63" s="6"/>
      <c r="XQ63" s="6"/>
      <c r="XR63" s="6"/>
      <c r="XS63" s="6"/>
      <c r="XT63" s="6"/>
      <c r="XU63" s="6"/>
      <c r="XV63" s="6"/>
      <c r="XW63" s="6"/>
    </row>
    <row r="64" spans="1:647" s="30" customFormat="1" x14ac:dyDescent="0.3">
      <c r="A64" s="1"/>
      <c r="B64" s="115"/>
      <c r="C64" s="111"/>
      <c r="D64" s="25" t="s">
        <v>106</v>
      </c>
      <c r="E64" s="25" t="s">
        <v>86</v>
      </c>
      <c r="F64" s="25">
        <v>30</v>
      </c>
      <c r="G64" s="25">
        <v>195.31</v>
      </c>
      <c r="H64" s="25"/>
      <c r="I64" s="25">
        <f t="shared" si="22"/>
        <v>6.51</v>
      </c>
      <c r="J64" s="25"/>
      <c r="K64" s="25" t="s">
        <v>137</v>
      </c>
      <c r="L64" s="25">
        <v>0.02</v>
      </c>
      <c r="M64" s="26">
        <f t="shared" ref="M64:M65" si="23">L64</f>
        <v>0.02</v>
      </c>
      <c r="N64" s="24">
        <f t="shared" si="18"/>
        <v>0.6</v>
      </c>
      <c r="O64" s="27">
        <f t="shared" si="2"/>
        <v>5</v>
      </c>
      <c r="P64" s="24">
        <f t="shared" si="4"/>
        <v>0.6</v>
      </c>
      <c r="Q64" s="27">
        <f t="shared" si="5"/>
        <v>5</v>
      </c>
      <c r="R64" s="28">
        <f>M64*365</f>
        <v>7.3</v>
      </c>
      <c r="S64" s="29">
        <f>(R64*1000)/120</f>
        <v>60.833333333333336</v>
      </c>
      <c r="T64" s="1"/>
      <c r="U64" s="1"/>
      <c r="V64" s="5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  <c r="HQ64" s="1"/>
      <c r="HR64" s="1"/>
      <c r="HS64" s="1"/>
      <c r="HT64" s="1"/>
      <c r="HU64" s="1"/>
      <c r="HV64" s="1"/>
      <c r="HW64" s="1"/>
      <c r="HX64" s="1"/>
      <c r="HY64" s="1"/>
      <c r="HZ64" s="1"/>
      <c r="IA64" s="1"/>
      <c r="IB64" s="1"/>
      <c r="IC64" s="1"/>
      <c r="ID64" s="1"/>
      <c r="IE64" s="1"/>
      <c r="IF64" s="1"/>
      <c r="IG64" s="6"/>
      <c r="IH64" s="6"/>
      <c r="II64" s="6"/>
      <c r="IJ64" s="6"/>
      <c r="IK64" s="6"/>
      <c r="IL64" s="6"/>
      <c r="IM64" s="6"/>
      <c r="IN64" s="6"/>
      <c r="IO64" s="6"/>
      <c r="IP64" s="6"/>
      <c r="IQ64" s="6"/>
      <c r="IR64" s="6"/>
      <c r="IS64" s="6"/>
      <c r="IT64" s="6"/>
      <c r="IU64" s="6"/>
      <c r="IV64" s="6"/>
      <c r="IW64" s="6"/>
      <c r="IX64" s="6"/>
      <c r="IY64" s="6"/>
      <c r="IZ64" s="6"/>
      <c r="JA64" s="6"/>
      <c r="JB64" s="6"/>
      <c r="JC64" s="6"/>
      <c r="JD64" s="6"/>
      <c r="JE64" s="6"/>
      <c r="JF64" s="6"/>
      <c r="JG64" s="6"/>
      <c r="JH64" s="6"/>
      <c r="JI64" s="6"/>
      <c r="JJ64" s="6"/>
      <c r="JK64" s="6"/>
      <c r="JL64" s="6"/>
      <c r="JM64" s="6"/>
      <c r="JN64" s="6"/>
      <c r="JO64" s="6"/>
      <c r="JP64" s="6"/>
      <c r="JQ64" s="6"/>
      <c r="JR64" s="6"/>
      <c r="JS64" s="6"/>
      <c r="JT64" s="6"/>
      <c r="JU64" s="6"/>
      <c r="JV64" s="6"/>
      <c r="JW64" s="6"/>
      <c r="JX64" s="6"/>
      <c r="JY64" s="6"/>
      <c r="JZ64" s="6"/>
      <c r="KA64" s="6"/>
      <c r="KB64" s="6"/>
      <c r="KC64" s="6"/>
      <c r="KD64" s="6"/>
      <c r="KE64" s="6"/>
      <c r="KF64" s="6"/>
      <c r="KG64" s="6"/>
      <c r="KH64" s="6"/>
      <c r="KI64" s="6"/>
      <c r="KJ64" s="6"/>
      <c r="KK64" s="6"/>
      <c r="KL64" s="6"/>
      <c r="KM64" s="6"/>
      <c r="KN64" s="6"/>
      <c r="KO64" s="6"/>
      <c r="KP64" s="6"/>
      <c r="KQ64" s="6"/>
      <c r="KR64" s="6"/>
      <c r="KS64" s="6"/>
      <c r="KT64" s="6"/>
      <c r="KU64" s="6"/>
      <c r="KV64" s="6"/>
      <c r="KW64" s="6"/>
      <c r="KX64" s="6"/>
      <c r="KY64" s="6"/>
      <c r="KZ64" s="6"/>
      <c r="LA64" s="6"/>
      <c r="LB64" s="6"/>
      <c r="LC64" s="6"/>
      <c r="LD64" s="6"/>
      <c r="LE64" s="6"/>
      <c r="LF64" s="6"/>
      <c r="LG64" s="6"/>
      <c r="LH64" s="6"/>
      <c r="LI64" s="6"/>
      <c r="LJ64" s="6"/>
      <c r="LK64" s="6"/>
      <c r="LL64" s="6"/>
      <c r="LM64" s="6"/>
      <c r="LN64" s="6"/>
      <c r="LO64" s="6"/>
      <c r="LP64" s="6"/>
      <c r="LQ64" s="6"/>
      <c r="LR64" s="6"/>
      <c r="LS64" s="6"/>
      <c r="LT64" s="6"/>
      <c r="LU64" s="6"/>
      <c r="LV64" s="6"/>
      <c r="LW64" s="6"/>
      <c r="LX64" s="6"/>
      <c r="LY64" s="6"/>
      <c r="LZ64" s="6"/>
      <c r="MA64" s="6"/>
      <c r="MB64" s="6"/>
      <c r="MC64" s="6"/>
      <c r="MD64" s="6"/>
      <c r="ME64" s="6"/>
      <c r="MF64" s="6"/>
      <c r="MG64" s="6"/>
      <c r="MH64" s="6"/>
      <c r="MI64" s="6"/>
      <c r="MJ64" s="6"/>
      <c r="MK64" s="6"/>
      <c r="ML64" s="6"/>
      <c r="MM64" s="6"/>
      <c r="MN64" s="6"/>
      <c r="MO64" s="6"/>
      <c r="MP64" s="6"/>
      <c r="MQ64" s="6"/>
      <c r="MR64" s="6"/>
      <c r="MS64" s="6"/>
      <c r="MT64" s="6"/>
      <c r="MU64" s="6"/>
      <c r="MV64" s="6"/>
      <c r="MW64" s="6"/>
      <c r="MX64" s="6"/>
      <c r="MY64" s="6"/>
      <c r="MZ64" s="6"/>
      <c r="NA64" s="6"/>
      <c r="NB64" s="6"/>
      <c r="NC64" s="6"/>
      <c r="ND64" s="6"/>
      <c r="NE64" s="6"/>
      <c r="NF64" s="6"/>
      <c r="NG64" s="6"/>
      <c r="NH64" s="6"/>
      <c r="NI64" s="6"/>
      <c r="NJ64" s="6"/>
      <c r="NK64" s="6"/>
      <c r="NL64" s="6"/>
      <c r="NM64" s="6"/>
      <c r="NN64" s="6"/>
      <c r="NO64" s="6"/>
      <c r="NP64" s="6"/>
      <c r="NQ64" s="6"/>
      <c r="NR64" s="6"/>
      <c r="NS64" s="6"/>
      <c r="NT64" s="6"/>
      <c r="NU64" s="6"/>
      <c r="NV64" s="6"/>
      <c r="NW64" s="6"/>
      <c r="NX64" s="6"/>
      <c r="NY64" s="6"/>
      <c r="NZ64" s="6"/>
      <c r="OA64" s="6"/>
      <c r="OB64" s="6"/>
      <c r="OC64" s="6"/>
      <c r="OD64" s="6"/>
      <c r="OE64" s="6"/>
      <c r="OF64" s="6"/>
      <c r="OG64" s="6"/>
      <c r="OH64" s="6"/>
      <c r="OI64" s="6"/>
      <c r="OJ64" s="6"/>
      <c r="OK64" s="6"/>
      <c r="OL64" s="6"/>
      <c r="OM64" s="6"/>
      <c r="ON64" s="6"/>
      <c r="OO64" s="6"/>
      <c r="OP64" s="6"/>
      <c r="OQ64" s="6"/>
      <c r="OR64" s="6"/>
      <c r="OS64" s="6"/>
      <c r="OT64" s="6"/>
      <c r="OU64" s="6"/>
      <c r="OV64" s="6"/>
      <c r="OW64" s="6"/>
      <c r="OX64" s="6"/>
      <c r="OY64" s="6"/>
      <c r="OZ64" s="6"/>
      <c r="PA64" s="6"/>
      <c r="PB64" s="6"/>
      <c r="PC64" s="6"/>
      <c r="PD64" s="6"/>
      <c r="PE64" s="6"/>
      <c r="PF64" s="6"/>
      <c r="PG64" s="6"/>
      <c r="PH64" s="6"/>
      <c r="PI64" s="6"/>
      <c r="PJ64" s="6"/>
      <c r="PK64" s="6"/>
      <c r="PL64" s="6"/>
      <c r="PM64" s="6"/>
      <c r="PN64" s="6"/>
      <c r="PO64" s="6"/>
      <c r="PP64" s="6"/>
      <c r="PQ64" s="6"/>
      <c r="PR64" s="6"/>
      <c r="PS64" s="6"/>
      <c r="PT64" s="6"/>
      <c r="PU64" s="6"/>
      <c r="PV64" s="6"/>
      <c r="PW64" s="6"/>
      <c r="PX64" s="6"/>
      <c r="PY64" s="6"/>
      <c r="PZ64" s="6"/>
      <c r="QA64" s="6"/>
      <c r="QB64" s="6"/>
      <c r="QC64" s="6"/>
      <c r="QD64" s="6"/>
      <c r="QE64" s="6"/>
      <c r="QF64" s="6"/>
      <c r="QG64" s="6"/>
      <c r="QH64" s="6"/>
      <c r="QI64" s="6"/>
      <c r="QJ64" s="6"/>
      <c r="QK64" s="6"/>
      <c r="QL64" s="6"/>
      <c r="QM64" s="6"/>
      <c r="QN64" s="6"/>
      <c r="QO64" s="6"/>
      <c r="QP64" s="6"/>
      <c r="QQ64" s="6"/>
      <c r="QR64" s="6"/>
      <c r="QS64" s="6"/>
      <c r="QT64" s="6"/>
      <c r="QU64" s="6"/>
      <c r="QV64" s="6"/>
      <c r="QW64" s="6"/>
      <c r="QX64" s="6"/>
      <c r="QY64" s="6"/>
      <c r="QZ64" s="6"/>
      <c r="RA64" s="6"/>
      <c r="RB64" s="6"/>
      <c r="RC64" s="6"/>
      <c r="RD64" s="6"/>
      <c r="RE64" s="6"/>
      <c r="RF64" s="6"/>
      <c r="RG64" s="6"/>
      <c r="RH64" s="6"/>
      <c r="RI64" s="6"/>
      <c r="RJ64" s="6"/>
      <c r="RK64" s="6"/>
      <c r="RL64" s="6"/>
      <c r="RM64" s="6"/>
      <c r="RN64" s="6"/>
      <c r="RO64" s="6"/>
      <c r="RP64" s="6"/>
      <c r="RQ64" s="6"/>
      <c r="RR64" s="6"/>
      <c r="RS64" s="6"/>
      <c r="RT64" s="6"/>
      <c r="RU64" s="6"/>
      <c r="RV64" s="6"/>
      <c r="RW64" s="6"/>
      <c r="RX64" s="6"/>
      <c r="RY64" s="6"/>
      <c r="RZ64" s="6"/>
      <c r="SA64" s="6"/>
      <c r="SB64" s="6"/>
      <c r="SC64" s="6"/>
      <c r="SD64" s="6"/>
      <c r="SE64" s="6"/>
      <c r="SF64" s="6"/>
      <c r="SG64" s="6"/>
      <c r="SH64" s="6"/>
      <c r="SI64" s="6"/>
      <c r="SJ64" s="6"/>
      <c r="SK64" s="6"/>
      <c r="SL64" s="6"/>
      <c r="SM64" s="6"/>
      <c r="SN64" s="6"/>
      <c r="SO64" s="6"/>
      <c r="SP64" s="6"/>
      <c r="SQ64" s="6"/>
      <c r="SR64" s="6"/>
      <c r="SS64" s="6"/>
      <c r="ST64" s="6"/>
      <c r="SU64" s="6"/>
      <c r="SV64" s="6"/>
      <c r="SW64" s="6"/>
      <c r="SX64" s="6"/>
      <c r="SY64" s="6"/>
      <c r="SZ64" s="6"/>
      <c r="TA64" s="6"/>
      <c r="TB64" s="6"/>
      <c r="TC64" s="6"/>
      <c r="TD64" s="6"/>
      <c r="TE64" s="6"/>
      <c r="TF64" s="6"/>
      <c r="TG64" s="6"/>
      <c r="TH64" s="6"/>
      <c r="TI64" s="6"/>
      <c r="TJ64" s="6"/>
      <c r="TK64" s="6"/>
      <c r="TL64" s="6"/>
      <c r="TM64" s="6"/>
      <c r="TN64" s="6"/>
      <c r="TO64" s="6"/>
      <c r="TP64" s="6"/>
      <c r="TQ64" s="6"/>
      <c r="TR64" s="6"/>
      <c r="TS64" s="6"/>
      <c r="TT64" s="6"/>
      <c r="TU64" s="6"/>
      <c r="TV64" s="6"/>
      <c r="TW64" s="6"/>
      <c r="TX64" s="6"/>
      <c r="TY64" s="6"/>
      <c r="TZ64" s="6"/>
      <c r="UA64" s="6"/>
      <c r="UB64" s="6"/>
      <c r="UC64" s="6"/>
      <c r="UD64" s="6"/>
      <c r="UE64" s="6"/>
      <c r="UF64" s="6"/>
      <c r="UG64" s="6"/>
      <c r="UH64" s="6"/>
      <c r="UI64" s="6"/>
      <c r="UJ64" s="6"/>
      <c r="UK64" s="6"/>
      <c r="UL64" s="6"/>
      <c r="UM64" s="6"/>
      <c r="UN64" s="6"/>
      <c r="UO64" s="6"/>
      <c r="UP64" s="6"/>
      <c r="UQ64" s="6"/>
      <c r="UR64" s="6"/>
      <c r="US64" s="6"/>
      <c r="UT64" s="6"/>
      <c r="UU64" s="6"/>
      <c r="UV64" s="6"/>
      <c r="UW64" s="6"/>
      <c r="UX64" s="6"/>
      <c r="UY64" s="6"/>
      <c r="UZ64" s="6"/>
      <c r="VA64" s="6"/>
      <c r="VB64" s="6"/>
      <c r="VC64" s="6"/>
      <c r="VD64" s="6"/>
      <c r="VE64" s="6"/>
      <c r="VF64" s="6"/>
      <c r="VG64" s="6"/>
      <c r="VH64" s="6"/>
      <c r="VI64" s="6"/>
      <c r="VJ64" s="6"/>
      <c r="VK64" s="6"/>
      <c r="VL64" s="6"/>
      <c r="VM64" s="6"/>
      <c r="VN64" s="6"/>
      <c r="VO64" s="6"/>
      <c r="VP64" s="6"/>
      <c r="VQ64" s="6"/>
      <c r="VR64" s="6"/>
      <c r="VS64" s="6"/>
      <c r="VT64" s="6"/>
      <c r="VU64" s="6"/>
      <c r="VV64" s="6"/>
      <c r="VW64" s="6"/>
      <c r="VX64" s="6"/>
      <c r="VY64" s="6"/>
      <c r="VZ64" s="6"/>
      <c r="WA64" s="6"/>
      <c r="WB64" s="6"/>
      <c r="WC64" s="6"/>
      <c r="WD64" s="6"/>
      <c r="WE64" s="6"/>
      <c r="WF64" s="6"/>
      <c r="WG64" s="6"/>
      <c r="WH64" s="6"/>
      <c r="WI64" s="6"/>
      <c r="WJ64" s="6"/>
      <c r="WK64" s="6"/>
      <c r="WL64" s="6"/>
      <c r="WM64" s="6"/>
      <c r="WN64" s="6"/>
      <c r="WO64" s="6"/>
      <c r="WP64" s="6"/>
      <c r="WQ64" s="6"/>
      <c r="WR64" s="6"/>
      <c r="WS64" s="6"/>
      <c r="WT64" s="6"/>
      <c r="WU64" s="6"/>
      <c r="WV64" s="6"/>
      <c r="WW64" s="6"/>
      <c r="WX64" s="6"/>
      <c r="WY64" s="6"/>
      <c r="WZ64" s="6"/>
      <c r="XA64" s="6"/>
      <c r="XB64" s="6"/>
      <c r="XC64" s="6"/>
      <c r="XD64" s="6"/>
      <c r="XE64" s="6"/>
      <c r="XF64" s="6"/>
      <c r="XG64" s="6"/>
      <c r="XH64" s="6"/>
      <c r="XI64" s="6"/>
      <c r="XJ64" s="6"/>
      <c r="XK64" s="6"/>
      <c r="XL64" s="6"/>
      <c r="XM64" s="6"/>
      <c r="XN64" s="6"/>
      <c r="XO64" s="6"/>
      <c r="XP64" s="6"/>
      <c r="XQ64" s="6"/>
      <c r="XR64" s="6"/>
      <c r="XS64" s="6"/>
      <c r="XT64" s="6"/>
      <c r="XU64" s="6"/>
      <c r="XV64" s="6"/>
      <c r="XW64" s="6"/>
    </row>
    <row r="65" spans="1:647" s="97" customFormat="1" ht="13.5" thickBot="1" x14ac:dyDescent="0.35">
      <c r="A65" s="1"/>
      <c r="B65" s="116"/>
      <c r="C65" s="108" t="s">
        <v>103</v>
      </c>
      <c r="D65" s="92" t="s">
        <v>103</v>
      </c>
      <c r="E65" s="92" t="s">
        <v>104</v>
      </c>
      <c r="F65" s="92">
        <v>30</v>
      </c>
      <c r="G65" s="92">
        <v>133.16</v>
      </c>
      <c r="H65" s="92"/>
      <c r="I65" s="92">
        <f t="shared" si="22"/>
        <v>4.4400000000000004</v>
      </c>
      <c r="J65" s="92"/>
      <c r="K65" s="92" t="s">
        <v>136</v>
      </c>
      <c r="L65" s="92">
        <v>0.02</v>
      </c>
      <c r="M65" s="93">
        <f t="shared" si="23"/>
        <v>0.02</v>
      </c>
      <c r="N65" s="91">
        <f t="shared" si="18"/>
        <v>0.6</v>
      </c>
      <c r="O65" s="94">
        <f>ROUND((N65*1000)/120,0)</f>
        <v>5</v>
      </c>
      <c r="P65" s="91">
        <f t="shared" si="4"/>
        <v>0.6</v>
      </c>
      <c r="Q65" s="94">
        <f>(P65*1000)/120</f>
        <v>5</v>
      </c>
      <c r="R65" s="95">
        <f>M65*365</f>
        <v>7.3</v>
      </c>
      <c r="S65" s="96">
        <f>(R65*1000)/120</f>
        <v>60.833333333333336</v>
      </c>
      <c r="T65" s="1"/>
      <c r="U65" s="1"/>
      <c r="V65" s="5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  <c r="HM65" s="1"/>
      <c r="HN65" s="1"/>
      <c r="HO65" s="1"/>
      <c r="HP65" s="1"/>
      <c r="HQ65" s="1"/>
      <c r="HR65" s="1"/>
      <c r="HS65" s="1"/>
      <c r="HT65" s="1"/>
      <c r="HU65" s="44"/>
      <c r="HV65" s="44"/>
      <c r="HW65" s="44"/>
      <c r="HX65" s="44"/>
      <c r="HY65" s="44"/>
      <c r="HZ65" s="44"/>
      <c r="IA65" s="44"/>
      <c r="IB65" s="44"/>
      <c r="IC65" s="44"/>
      <c r="ID65" s="44"/>
      <c r="IE65" s="44"/>
      <c r="IF65" s="44"/>
      <c r="IG65" s="44"/>
      <c r="IH65" s="44"/>
      <c r="II65" s="44"/>
      <c r="IJ65" s="44"/>
      <c r="IK65" s="44"/>
      <c r="IL65" s="44"/>
      <c r="IM65" s="44"/>
      <c r="IN65" s="44"/>
      <c r="IO65" s="44"/>
      <c r="IP65" s="44"/>
      <c r="IQ65" s="44"/>
      <c r="IR65" s="44"/>
      <c r="IS65" s="44"/>
      <c r="IT65" s="44"/>
      <c r="IU65" s="44"/>
      <c r="IV65" s="44"/>
      <c r="IW65" s="44"/>
      <c r="IX65" s="44"/>
      <c r="IY65" s="44"/>
      <c r="IZ65" s="44"/>
      <c r="JA65" s="44"/>
      <c r="JB65" s="44"/>
      <c r="JC65" s="44"/>
      <c r="JD65" s="44"/>
      <c r="JE65" s="44"/>
      <c r="JF65" s="44"/>
      <c r="JG65" s="44"/>
      <c r="JH65" s="44"/>
      <c r="JI65" s="44"/>
      <c r="JJ65" s="44"/>
      <c r="JK65" s="44"/>
      <c r="JL65" s="44"/>
      <c r="JM65" s="44"/>
      <c r="JN65" s="44"/>
      <c r="JO65" s="44"/>
      <c r="JP65" s="44"/>
      <c r="JQ65" s="44"/>
      <c r="JR65" s="44"/>
      <c r="JS65" s="44"/>
      <c r="JT65" s="44"/>
      <c r="JU65" s="44"/>
      <c r="JV65" s="44"/>
      <c r="JW65" s="44"/>
      <c r="JX65" s="44"/>
      <c r="JY65" s="44"/>
      <c r="JZ65" s="44"/>
      <c r="KA65" s="44"/>
      <c r="KB65" s="44"/>
      <c r="KC65" s="44"/>
      <c r="KD65" s="44"/>
      <c r="KE65" s="44"/>
      <c r="KF65" s="44"/>
      <c r="KG65" s="44"/>
      <c r="KH65" s="44"/>
      <c r="KI65" s="44"/>
      <c r="KJ65" s="44"/>
      <c r="KK65" s="44"/>
      <c r="KL65" s="44"/>
      <c r="KM65" s="44"/>
      <c r="KN65" s="44"/>
      <c r="KO65" s="44"/>
      <c r="KP65" s="44"/>
      <c r="KQ65" s="44"/>
      <c r="KR65" s="44"/>
      <c r="KS65" s="44"/>
      <c r="KT65" s="44"/>
      <c r="KU65" s="44"/>
      <c r="KV65" s="44"/>
      <c r="KW65" s="44"/>
      <c r="KX65" s="44"/>
      <c r="KY65" s="44"/>
      <c r="KZ65" s="44"/>
      <c r="LA65" s="44"/>
      <c r="LB65" s="44"/>
      <c r="LC65" s="44"/>
      <c r="LD65" s="44"/>
      <c r="LE65" s="44"/>
      <c r="LF65" s="44"/>
      <c r="LG65" s="44"/>
      <c r="LH65" s="44"/>
      <c r="LI65" s="44"/>
      <c r="LJ65" s="44"/>
      <c r="LK65" s="44"/>
      <c r="LL65" s="44"/>
      <c r="LM65" s="44"/>
      <c r="LN65" s="44"/>
      <c r="LO65" s="44"/>
      <c r="LP65" s="44"/>
      <c r="LQ65" s="44"/>
      <c r="LR65" s="44"/>
      <c r="LS65" s="44"/>
      <c r="LT65" s="44"/>
      <c r="LU65" s="44"/>
      <c r="LV65" s="44"/>
      <c r="LW65" s="44"/>
      <c r="LX65" s="44"/>
      <c r="LY65" s="44"/>
      <c r="LZ65" s="44"/>
      <c r="MA65" s="44"/>
      <c r="MB65" s="44"/>
      <c r="MC65" s="44"/>
      <c r="MD65" s="44"/>
      <c r="ME65" s="44"/>
      <c r="MF65" s="44"/>
      <c r="MG65" s="44"/>
      <c r="MH65" s="44"/>
      <c r="MI65" s="44"/>
      <c r="MJ65" s="44"/>
      <c r="MK65" s="44"/>
      <c r="ML65" s="44"/>
      <c r="MM65" s="44"/>
      <c r="MN65" s="44"/>
      <c r="MO65" s="44"/>
      <c r="MP65" s="44"/>
      <c r="MQ65" s="44"/>
      <c r="MR65" s="44"/>
      <c r="MS65" s="44"/>
      <c r="MT65" s="44"/>
      <c r="MU65" s="44"/>
      <c r="MV65" s="44"/>
      <c r="MW65" s="44"/>
      <c r="MX65" s="44"/>
      <c r="MY65" s="44"/>
      <c r="MZ65" s="44"/>
      <c r="NA65" s="44"/>
      <c r="NB65" s="44"/>
      <c r="NC65" s="44"/>
      <c r="ND65" s="44"/>
      <c r="NE65" s="44"/>
      <c r="NF65" s="44"/>
      <c r="NG65" s="44"/>
      <c r="NH65" s="44"/>
      <c r="NI65" s="44"/>
      <c r="NJ65" s="44"/>
      <c r="NK65" s="44"/>
      <c r="NL65" s="44"/>
      <c r="NM65" s="44"/>
      <c r="NN65" s="44"/>
      <c r="NO65" s="44"/>
      <c r="NP65" s="44"/>
      <c r="NQ65" s="44"/>
      <c r="NR65" s="44"/>
      <c r="NS65" s="44"/>
      <c r="NT65" s="44"/>
      <c r="NU65" s="44"/>
      <c r="NV65" s="44"/>
      <c r="NW65" s="44"/>
      <c r="NX65" s="44"/>
      <c r="NY65" s="44"/>
      <c r="NZ65" s="44"/>
      <c r="OA65" s="44"/>
      <c r="OB65" s="44"/>
      <c r="OC65" s="44"/>
      <c r="OD65" s="44"/>
      <c r="OE65" s="44"/>
      <c r="OF65" s="44"/>
      <c r="OG65" s="44"/>
      <c r="OH65" s="44"/>
      <c r="OI65" s="44"/>
      <c r="OJ65" s="44"/>
      <c r="OK65" s="44"/>
      <c r="OL65" s="44"/>
      <c r="OM65" s="44"/>
      <c r="ON65" s="44"/>
      <c r="OO65" s="44"/>
      <c r="OP65" s="44"/>
      <c r="OQ65" s="44"/>
      <c r="OR65" s="44"/>
      <c r="OS65" s="44"/>
      <c r="OT65" s="44"/>
      <c r="OU65" s="44"/>
      <c r="OV65" s="44"/>
      <c r="OW65" s="44"/>
      <c r="OX65" s="44"/>
      <c r="OY65" s="44"/>
      <c r="OZ65" s="44"/>
      <c r="PA65" s="44"/>
      <c r="PB65" s="44"/>
      <c r="PC65" s="44"/>
      <c r="PD65" s="44"/>
      <c r="PE65" s="44"/>
      <c r="PF65" s="44"/>
      <c r="PG65" s="44"/>
      <c r="PH65" s="44"/>
      <c r="PI65" s="44"/>
      <c r="PJ65" s="44"/>
      <c r="PK65" s="44"/>
      <c r="PL65" s="44"/>
      <c r="PM65" s="44"/>
      <c r="PN65" s="44"/>
      <c r="PO65" s="44"/>
      <c r="PP65" s="44"/>
      <c r="PQ65" s="44"/>
      <c r="PR65" s="44"/>
      <c r="PS65" s="44"/>
      <c r="PT65" s="44"/>
      <c r="PU65" s="44"/>
      <c r="PV65" s="44"/>
      <c r="PW65" s="44"/>
      <c r="PX65" s="44"/>
      <c r="PY65" s="44"/>
      <c r="PZ65" s="44"/>
      <c r="QA65" s="44"/>
      <c r="QB65" s="44"/>
      <c r="QC65" s="44"/>
      <c r="QD65" s="44"/>
      <c r="QE65" s="44"/>
      <c r="QF65" s="44"/>
      <c r="QG65" s="44"/>
      <c r="QH65" s="44"/>
      <c r="QI65" s="44"/>
      <c r="QJ65" s="44"/>
      <c r="QK65" s="44"/>
      <c r="QL65" s="44"/>
      <c r="QM65" s="44"/>
      <c r="QN65" s="44"/>
      <c r="QO65" s="44"/>
      <c r="QP65" s="44"/>
      <c r="QQ65" s="44"/>
      <c r="QR65" s="44"/>
      <c r="QS65" s="44"/>
      <c r="QT65" s="44"/>
      <c r="QU65" s="44"/>
      <c r="QV65" s="44"/>
      <c r="QW65" s="44"/>
      <c r="QX65" s="44"/>
      <c r="QY65" s="44"/>
      <c r="QZ65" s="44"/>
      <c r="RA65" s="44"/>
      <c r="RB65" s="44"/>
      <c r="RC65" s="44"/>
      <c r="RD65" s="44"/>
      <c r="RE65" s="44"/>
      <c r="RF65" s="44"/>
      <c r="RG65" s="44"/>
      <c r="RH65" s="44"/>
      <c r="RI65" s="44"/>
      <c r="RJ65" s="44"/>
      <c r="RK65" s="44"/>
      <c r="RL65" s="44"/>
      <c r="RM65" s="44"/>
      <c r="RN65" s="44"/>
      <c r="RO65" s="44"/>
      <c r="RP65" s="44"/>
      <c r="RQ65" s="44"/>
      <c r="RR65" s="44"/>
      <c r="RS65" s="44"/>
      <c r="RT65" s="44"/>
      <c r="RU65" s="44"/>
      <c r="RV65" s="44"/>
      <c r="RW65" s="44"/>
      <c r="RX65" s="44"/>
      <c r="RY65" s="44"/>
      <c r="RZ65" s="44"/>
      <c r="SA65" s="44"/>
      <c r="SB65" s="44"/>
      <c r="SC65" s="44"/>
      <c r="SD65" s="44"/>
      <c r="SE65" s="44"/>
      <c r="SF65" s="44"/>
      <c r="SG65" s="44"/>
      <c r="SH65" s="44"/>
      <c r="SI65" s="44"/>
      <c r="SJ65" s="44"/>
      <c r="SK65" s="44"/>
      <c r="SL65" s="44"/>
      <c r="SM65" s="44"/>
      <c r="SN65" s="44"/>
      <c r="SO65" s="44"/>
      <c r="SP65" s="44"/>
      <c r="SQ65" s="44"/>
      <c r="SR65" s="44"/>
      <c r="SS65" s="44"/>
      <c r="ST65" s="44"/>
      <c r="SU65" s="44"/>
      <c r="SV65" s="44"/>
      <c r="SW65" s="44"/>
      <c r="SX65" s="44"/>
      <c r="SY65" s="44"/>
      <c r="SZ65" s="44"/>
      <c r="TA65" s="44"/>
      <c r="TB65" s="44"/>
      <c r="TC65" s="44"/>
      <c r="TD65" s="44"/>
      <c r="TE65" s="44"/>
      <c r="TF65" s="44"/>
      <c r="TG65" s="44"/>
      <c r="TH65" s="44"/>
      <c r="TI65" s="44"/>
      <c r="TJ65" s="44"/>
      <c r="TK65" s="44"/>
      <c r="TL65" s="44"/>
      <c r="TM65" s="44"/>
      <c r="TN65" s="44"/>
      <c r="TO65" s="44"/>
      <c r="TP65" s="44"/>
      <c r="TQ65" s="44"/>
      <c r="TR65" s="44"/>
      <c r="TS65" s="44"/>
      <c r="TT65" s="44"/>
      <c r="TU65" s="44"/>
      <c r="TV65" s="44"/>
      <c r="TW65" s="44"/>
      <c r="TX65" s="44"/>
      <c r="TY65" s="44"/>
      <c r="TZ65" s="44"/>
      <c r="UA65" s="44"/>
      <c r="UB65" s="44"/>
      <c r="UC65" s="44"/>
      <c r="UD65" s="44"/>
      <c r="UE65" s="44"/>
      <c r="UF65" s="44"/>
      <c r="UG65" s="44"/>
      <c r="UH65" s="44"/>
      <c r="UI65" s="44"/>
      <c r="UJ65" s="44"/>
      <c r="UK65" s="44"/>
      <c r="UL65" s="44"/>
      <c r="UM65" s="44"/>
      <c r="UN65" s="44"/>
      <c r="UO65" s="44"/>
      <c r="UP65" s="44"/>
      <c r="UQ65" s="44"/>
      <c r="UR65" s="44"/>
      <c r="US65" s="44"/>
      <c r="UT65" s="44"/>
      <c r="UU65" s="44"/>
      <c r="UV65" s="44"/>
      <c r="UW65" s="44"/>
      <c r="UX65" s="44"/>
      <c r="UY65" s="44"/>
      <c r="UZ65" s="44"/>
      <c r="VA65" s="44"/>
      <c r="VB65" s="44"/>
      <c r="VC65" s="44"/>
      <c r="VD65" s="44"/>
      <c r="VE65" s="44"/>
      <c r="VF65" s="44"/>
      <c r="VG65" s="44"/>
      <c r="VH65" s="44"/>
      <c r="VI65" s="44"/>
      <c r="VJ65" s="44"/>
      <c r="VK65" s="44"/>
      <c r="VL65" s="44"/>
      <c r="VM65" s="44"/>
      <c r="VN65" s="44"/>
      <c r="VO65" s="44"/>
      <c r="VP65" s="44"/>
      <c r="VQ65" s="44"/>
      <c r="VR65" s="44"/>
      <c r="VS65" s="44"/>
      <c r="VT65" s="44"/>
      <c r="VU65" s="44"/>
      <c r="VV65" s="44"/>
      <c r="VW65" s="44"/>
      <c r="VX65" s="44"/>
      <c r="VY65" s="44"/>
      <c r="VZ65" s="44"/>
      <c r="WA65" s="44"/>
      <c r="WB65" s="44"/>
      <c r="WC65" s="44"/>
      <c r="WD65" s="44"/>
      <c r="WE65" s="44"/>
      <c r="WF65" s="44"/>
      <c r="WG65" s="44"/>
      <c r="WH65" s="44"/>
      <c r="WI65" s="44"/>
      <c r="WJ65" s="44"/>
      <c r="WK65" s="44"/>
      <c r="WL65" s="44"/>
      <c r="WM65" s="44"/>
      <c r="WN65" s="44"/>
      <c r="WO65" s="44"/>
      <c r="WP65" s="44"/>
      <c r="WQ65" s="44"/>
      <c r="WR65" s="44"/>
      <c r="WS65" s="44"/>
      <c r="WT65" s="44"/>
      <c r="WU65" s="44"/>
      <c r="WV65" s="44"/>
      <c r="WW65" s="44"/>
      <c r="WX65" s="44"/>
      <c r="WY65" s="44"/>
      <c r="WZ65" s="44"/>
      <c r="XA65" s="44"/>
      <c r="XB65" s="44"/>
      <c r="XC65" s="44"/>
      <c r="XD65" s="44"/>
      <c r="XE65" s="44"/>
      <c r="XF65" s="44"/>
      <c r="XG65" s="44"/>
      <c r="XH65" s="44"/>
      <c r="XI65" s="44"/>
      <c r="XJ65" s="44"/>
      <c r="XK65" s="44"/>
      <c r="XL65" s="44"/>
      <c r="XM65" s="44"/>
      <c r="XN65" s="44"/>
      <c r="XO65" s="44"/>
      <c r="XP65" s="44"/>
      <c r="XQ65" s="44"/>
      <c r="XR65" s="44"/>
      <c r="XS65" s="44"/>
      <c r="XT65" s="44"/>
      <c r="XU65" s="44"/>
      <c r="XV65" s="44"/>
      <c r="XW65" s="44"/>
    </row>
    <row r="66" spans="1:647" ht="13.5" thickBot="1" x14ac:dyDescent="0.35">
      <c r="B66" s="119"/>
      <c r="C66" s="119"/>
      <c r="O66" s="112" t="s">
        <v>160</v>
      </c>
      <c r="P66" s="118"/>
      <c r="Q66" s="118"/>
      <c r="R66" s="118"/>
      <c r="S66" s="113"/>
    </row>
    <row r="69" spans="1:647" x14ac:dyDescent="0.3">
      <c r="B69" s="2" t="s">
        <v>141</v>
      </c>
      <c r="C69" s="5" t="s">
        <v>153</v>
      </c>
    </row>
    <row r="70" spans="1:647" x14ac:dyDescent="0.3">
      <c r="C70" s="5" t="s">
        <v>162</v>
      </c>
    </row>
    <row r="71" spans="1:647" x14ac:dyDescent="0.3">
      <c r="C71" s="5" t="s">
        <v>163</v>
      </c>
    </row>
    <row r="72" spans="1:647" x14ac:dyDescent="0.3">
      <c r="C72" s="5" t="s">
        <v>164</v>
      </c>
    </row>
    <row r="73" spans="1:647" x14ac:dyDescent="0.3">
      <c r="C73" s="5"/>
    </row>
    <row r="74" spans="1:647" x14ac:dyDescent="0.3">
      <c r="B74" s="2" t="s">
        <v>149</v>
      </c>
      <c r="C74" s="5" t="s">
        <v>154</v>
      </c>
    </row>
    <row r="75" spans="1:647" x14ac:dyDescent="0.3">
      <c r="C75" s="5" t="s">
        <v>155</v>
      </c>
    </row>
    <row r="76" spans="1:647" x14ac:dyDescent="0.3">
      <c r="C76" s="5"/>
    </row>
    <row r="77" spans="1:647" x14ac:dyDescent="0.3">
      <c r="B77" s="2" t="s">
        <v>150</v>
      </c>
      <c r="C77" s="5" t="s">
        <v>156</v>
      </c>
    </row>
    <row r="78" spans="1:647" x14ac:dyDescent="0.3">
      <c r="C78" s="5"/>
    </row>
    <row r="79" spans="1:647" x14ac:dyDescent="0.3">
      <c r="C79" s="5"/>
    </row>
    <row r="80" spans="1:647" x14ac:dyDescent="0.3">
      <c r="B80" s="2" t="s">
        <v>151</v>
      </c>
      <c r="C80" s="5" t="s">
        <v>157</v>
      </c>
    </row>
    <row r="81" spans="2:3" x14ac:dyDescent="0.3">
      <c r="C81" s="5"/>
    </row>
    <row r="82" spans="2:3" x14ac:dyDescent="0.3">
      <c r="B82" s="2" t="s">
        <v>152</v>
      </c>
      <c r="C82" s="5" t="s">
        <v>158</v>
      </c>
    </row>
    <row r="83" spans="2:3" x14ac:dyDescent="0.3">
      <c r="C83" s="5"/>
    </row>
    <row r="84" spans="2:3" x14ac:dyDescent="0.3">
      <c r="B84" s="2" t="s">
        <v>142</v>
      </c>
      <c r="C84" s="5" t="s">
        <v>159</v>
      </c>
    </row>
    <row r="85" spans="2:3" x14ac:dyDescent="0.3">
      <c r="C85" s="109" t="s">
        <v>168</v>
      </c>
    </row>
    <row r="87" spans="2:3" x14ac:dyDescent="0.3">
      <c r="B87" s="2" t="s">
        <v>166</v>
      </c>
      <c r="C87" s="109" t="s">
        <v>167</v>
      </c>
    </row>
    <row r="88" spans="2:3" x14ac:dyDescent="0.3">
      <c r="C88" s="109"/>
    </row>
  </sheetData>
  <mergeCells count="31">
    <mergeCell ref="G2:J2"/>
    <mergeCell ref="N3:O3"/>
    <mergeCell ref="I3:J3"/>
    <mergeCell ref="B30:B35"/>
    <mergeCell ref="C31:C33"/>
    <mergeCell ref="C34:C35"/>
    <mergeCell ref="L2:S2"/>
    <mergeCell ref="B66:C66"/>
    <mergeCell ref="O66:S66"/>
    <mergeCell ref="C51:C52"/>
    <mergeCell ref="C5:C7"/>
    <mergeCell ref="C10:C12"/>
    <mergeCell ref="C13:C23"/>
    <mergeCell ref="C24:C25"/>
    <mergeCell ref="C26:C27"/>
    <mergeCell ref="C28:C29"/>
    <mergeCell ref="B5:B8"/>
    <mergeCell ref="B10:B29"/>
    <mergeCell ref="B63:B65"/>
    <mergeCell ref="C37:C38"/>
    <mergeCell ref="C41:C48"/>
    <mergeCell ref="C53:C54"/>
    <mergeCell ref="C63:C64"/>
    <mergeCell ref="G3:H3"/>
    <mergeCell ref="B58:B61"/>
    <mergeCell ref="C49:C50"/>
    <mergeCell ref="R3:S3"/>
    <mergeCell ref="C55:C57"/>
    <mergeCell ref="B36:B40"/>
    <mergeCell ref="B41:B57"/>
    <mergeCell ref="P3:Q3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Heywood, Taylor</cp:lastModifiedBy>
  <cp:lastPrinted>2022-02-16T19:37:57Z</cp:lastPrinted>
  <dcterms:created xsi:type="dcterms:W3CDTF">2022-02-09T22:07:11Z</dcterms:created>
  <dcterms:modified xsi:type="dcterms:W3CDTF">2022-02-25T21:46:48Z</dcterms:modified>
</cp:coreProperties>
</file>